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AE36" i="1"/>
  <c r="AC36"/>
  <c r="X36"/>
  <c r="AF36" s="1"/>
  <c r="R36"/>
  <c r="O36"/>
  <c r="AD36" s="1"/>
  <c r="L36"/>
  <c r="J36"/>
  <c r="V36" s="1"/>
  <c r="H36"/>
  <c r="AA36" s="1"/>
  <c r="F36"/>
  <c r="I36" s="1"/>
  <c r="C36"/>
  <c r="Z36"/>
  <c r="AB36" l="1"/>
  <c r="U36"/>
  <c r="T36"/>
  <c r="B10" l="1"/>
  <c r="B7"/>
  <c r="A86" l="1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V85" s="1"/>
  <c r="L85"/>
  <c r="O85"/>
  <c r="R85"/>
  <c r="T85"/>
  <c r="X85"/>
  <c r="C86"/>
  <c r="F86"/>
  <c r="H86"/>
  <c r="J86"/>
  <c r="V86" s="1"/>
  <c r="L86"/>
  <c r="O86"/>
  <c r="R86"/>
  <c r="T86"/>
  <c r="X86"/>
  <c r="C87"/>
  <c r="F87"/>
  <c r="H87"/>
  <c r="J87"/>
  <c r="V87" s="1"/>
  <c r="L87"/>
  <c r="O87"/>
  <c r="R87"/>
  <c r="T87"/>
  <c r="X87"/>
  <c r="C88"/>
  <c r="F88"/>
  <c r="H88"/>
  <c r="J88"/>
  <c r="V88" s="1"/>
  <c r="L88"/>
  <c r="O88"/>
  <c r="R88"/>
  <c r="T88"/>
  <c r="X88"/>
  <c r="C89"/>
  <c r="F89"/>
  <c r="H89"/>
  <c r="J89"/>
  <c r="V89" s="1"/>
  <c r="L89"/>
  <c r="O89"/>
  <c r="R89"/>
  <c r="T89"/>
  <c r="X89"/>
  <c r="C90"/>
  <c r="F90"/>
  <c r="H90"/>
  <c r="J90"/>
  <c r="V90" s="1"/>
  <c r="L90"/>
  <c r="O90"/>
  <c r="R90"/>
  <c r="T90"/>
  <c r="X90"/>
  <c r="C91"/>
  <c r="F91"/>
  <c r="H91"/>
  <c r="J91"/>
  <c r="V91" s="1"/>
  <c r="L91"/>
  <c r="O91"/>
  <c r="R91"/>
  <c r="T91"/>
  <c r="X91"/>
  <c r="C92"/>
  <c r="F92"/>
  <c r="H92"/>
  <c r="J92"/>
  <c r="V92" s="1"/>
  <c r="L92"/>
  <c r="O92"/>
  <c r="R92"/>
  <c r="T92"/>
  <c r="X92"/>
  <c r="C93"/>
  <c r="F93"/>
  <c r="H93"/>
  <c r="J93"/>
  <c r="V93" s="1"/>
  <c r="L93"/>
  <c r="O93"/>
  <c r="R93"/>
  <c r="T93"/>
  <c r="X93"/>
  <c r="C94"/>
  <c r="F94"/>
  <c r="H94"/>
  <c r="J94"/>
  <c r="V94" s="1"/>
  <c r="L94"/>
  <c r="O94"/>
  <c r="R94"/>
  <c r="T94"/>
  <c r="X94"/>
  <c r="C95"/>
  <c r="F95"/>
  <c r="H95"/>
  <c r="J95"/>
  <c r="V95" s="1"/>
  <c r="L95"/>
  <c r="O95"/>
  <c r="R95"/>
  <c r="T95"/>
  <c r="X95"/>
  <c r="C96"/>
  <c r="F96"/>
  <c r="H96"/>
  <c r="J96"/>
  <c r="V96" s="1"/>
  <c r="L96"/>
  <c r="O96"/>
  <c r="R96"/>
  <c r="T96"/>
  <c r="X96"/>
  <c r="C97"/>
  <c r="F97"/>
  <c r="H97"/>
  <c r="J97"/>
  <c r="V97" s="1"/>
  <c r="L97"/>
  <c r="O97"/>
  <c r="R97"/>
  <c r="T97"/>
  <c r="X97"/>
  <c r="C98"/>
  <c r="F98"/>
  <c r="H98"/>
  <c r="J98"/>
  <c r="V98" s="1"/>
  <c r="L98"/>
  <c r="O98"/>
  <c r="R98"/>
  <c r="T98"/>
  <c r="X98"/>
  <c r="C99"/>
  <c r="F99"/>
  <c r="H99"/>
  <c r="J99"/>
  <c r="V99" s="1"/>
  <c r="L99"/>
  <c r="O99"/>
  <c r="R99"/>
  <c r="T99"/>
  <c r="X99"/>
  <c r="C100"/>
  <c r="F100"/>
  <c r="H100"/>
  <c r="J100"/>
  <c r="V100" s="1"/>
  <c r="L100"/>
  <c r="O100"/>
  <c r="R100"/>
  <c r="T100"/>
  <c r="X100"/>
  <c r="C101"/>
  <c r="F101"/>
  <c r="H101"/>
  <c r="J101"/>
  <c r="V101" s="1"/>
  <c r="L101"/>
  <c r="O101"/>
  <c r="R101"/>
  <c r="T101"/>
  <c r="X101"/>
  <c r="C102"/>
  <c r="F102"/>
  <c r="H102"/>
  <c r="J102"/>
  <c r="V102" s="1"/>
  <c r="L102"/>
  <c r="O102"/>
  <c r="R102"/>
  <c r="T102"/>
  <c r="X102"/>
  <c r="C103"/>
  <c r="F103"/>
  <c r="H103"/>
  <c r="J103"/>
  <c r="V103" s="1"/>
  <c r="L103"/>
  <c r="O103"/>
  <c r="R103"/>
  <c r="T103"/>
  <c r="X103"/>
  <c r="C104"/>
  <c r="F104"/>
  <c r="H104"/>
  <c r="J104"/>
  <c r="V104" s="1"/>
  <c r="L104"/>
  <c r="O104"/>
  <c r="R104"/>
  <c r="T104"/>
  <c r="X104"/>
  <c r="C105"/>
  <c r="F105"/>
  <c r="H105"/>
  <c r="J105"/>
  <c r="V105" s="1"/>
  <c r="L105"/>
  <c r="O105"/>
  <c r="R105"/>
  <c r="T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D7"/>
  <c r="E7"/>
  <c r="I105" l="1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C7"/>
  <c r="C10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T54" s="1"/>
  <c r="J54"/>
  <c r="L54"/>
  <c r="O54"/>
  <c r="R54"/>
  <c r="V54"/>
  <c r="X54"/>
  <c r="AC25"/>
  <c r="AE25"/>
  <c r="F25"/>
  <c r="H25"/>
  <c r="J25"/>
  <c r="L25"/>
  <c r="O25"/>
  <c r="R25"/>
  <c r="T25"/>
  <c r="V25"/>
  <c r="X25"/>
  <c r="I25" l="1"/>
  <c r="I54"/>
  <c r="AF25"/>
  <c r="AD25"/>
  <c r="AA25"/>
  <c r="AF54"/>
  <c r="AD54"/>
  <c r="AA54"/>
  <c r="G10"/>
  <c r="K10"/>
  <c r="M10"/>
  <c r="N10"/>
  <c r="P10"/>
  <c r="Q10"/>
  <c r="S10"/>
  <c r="W10"/>
  <c r="AE10" s="1"/>
  <c r="Y10"/>
  <c r="E10"/>
  <c r="G7"/>
  <c r="K7"/>
  <c r="M7"/>
  <c r="N7"/>
  <c r="P7"/>
  <c r="Q7"/>
  <c r="S7"/>
  <c r="W7"/>
  <c r="AE7" s="1"/>
  <c r="Y7"/>
  <c r="AC5"/>
  <c r="AE5"/>
  <c r="AC6"/>
  <c r="AE6"/>
  <c r="AC7"/>
  <c r="AC8"/>
  <c r="AE8"/>
  <c r="AC9"/>
  <c r="AE9"/>
  <c r="AC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J5"/>
  <c r="L5"/>
  <c r="O5"/>
  <c r="R5"/>
  <c r="T5"/>
  <c r="X5"/>
  <c r="F6"/>
  <c r="H6"/>
  <c r="J6"/>
  <c r="V6" s="1"/>
  <c r="L6"/>
  <c r="O6"/>
  <c r="R6"/>
  <c r="T6"/>
  <c r="X6"/>
  <c r="F8"/>
  <c r="H8"/>
  <c r="T8" s="1"/>
  <c r="J8"/>
  <c r="L8"/>
  <c r="O8"/>
  <c r="R8"/>
  <c r="V8"/>
  <c r="X8"/>
  <c r="F9"/>
  <c r="H9"/>
  <c r="J9"/>
  <c r="V9" s="1"/>
  <c r="L9"/>
  <c r="O9"/>
  <c r="R9"/>
  <c r="T9"/>
  <c r="X9"/>
  <c r="F11"/>
  <c r="H11"/>
  <c r="T11" s="1"/>
  <c r="J11"/>
  <c r="L11"/>
  <c r="O11"/>
  <c r="R11"/>
  <c r="X11"/>
  <c r="F12"/>
  <c r="H12"/>
  <c r="T12" s="1"/>
  <c r="J12"/>
  <c r="L12"/>
  <c r="O12"/>
  <c r="R12"/>
  <c r="V12"/>
  <c r="X12"/>
  <c r="F13"/>
  <c r="H13"/>
  <c r="J13"/>
  <c r="L13"/>
  <c r="O13"/>
  <c r="R13"/>
  <c r="V13"/>
  <c r="X13"/>
  <c r="F14"/>
  <c r="H14"/>
  <c r="J14"/>
  <c r="L14"/>
  <c r="O14"/>
  <c r="R14"/>
  <c r="T14"/>
  <c r="X14"/>
  <c r="F15"/>
  <c r="H15"/>
  <c r="J15"/>
  <c r="L15"/>
  <c r="O15"/>
  <c r="R15"/>
  <c r="V15"/>
  <c r="X15"/>
  <c r="F16"/>
  <c r="H16"/>
  <c r="J16"/>
  <c r="L16"/>
  <c r="O16"/>
  <c r="R16"/>
  <c r="T16"/>
  <c r="X16"/>
  <c r="F17"/>
  <c r="H17"/>
  <c r="J17"/>
  <c r="L17"/>
  <c r="O17"/>
  <c r="R17"/>
  <c r="V17"/>
  <c r="X17"/>
  <c r="F18"/>
  <c r="H18"/>
  <c r="J18"/>
  <c r="L18"/>
  <c r="O18"/>
  <c r="R18"/>
  <c r="T18"/>
  <c r="X18"/>
  <c r="F19"/>
  <c r="H19"/>
  <c r="J19"/>
  <c r="L19"/>
  <c r="O19"/>
  <c r="R19"/>
  <c r="V19"/>
  <c r="X19"/>
  <c r="F20"/>
  <c r="H20"/>
  <c r="J20"/>
  <c r="L20"/>
  <c r="O20"/>
  <c r="R20"/>
  <c r="T20"/>
  <c r="X20"/>
  <c r="F21"/>
  <c r="H21"/>
  <c r="J21"/>
  <c r="L21"/>
  <c r="O21"/>
  <c r="R21"/>
  <c r="V21"/>
  <c r="X21"/>
  <c r="F22"/>
  <c r="H22"/>
  <c r="J22"/>
  <c r="V22" s="1"/>
  <c r="L22"/>
  <c r="O22"/>
  <c r="R22"/>
  <c r="T22"/>
  <c r="X22"/>
  <c r="F23"/>
  <c r="H23"/>
  <c r="J23"/>
  <c r="L23"/>
  <c r="O23"/>
  <c r="R23"/>
  <c r="V23"/>
  <c r="X23"/>
  <c r="F24"/>
  <c r="H24"/>
  <c r="T24" s="1"/>
  <c r="J24"/>
  <c r="L24"/>
  <c r="O24"/>
  <c r="R24"/>
  <c r="X24"/>
  <c r="F26"/>
  <c r="H26"/>
  <c r="T26" s="1"/>
  <c r="J26"/>
  <c r="L26"/>
  <c r="O26"/>
  <c r="R26"/>
  <c r="V26"/>
  <c r="X26"/>
  <c r="F27"/>
  <c r="H27"/>
  <c r="J27"/>
  <c r="L27"/>
  <c r="O27"/>
  <c r="R27"/>
  <c r="T27"/>
  <c r="X27"/>
  <c r="F28"/>
  <c r="H28"/>
  <c r="J28"/>
  <c r="V28" s="1"/>
  <c r="L28"/>
  <c r="O28"/>
  <c r="R28"/>
  <c r="T28"/>
  <c r="X28"/>
  <c r="F29"/>
  <c r="H29"/>
  <c r="J29"/>
  <c r="L29"/>
  <c r="O29"/>
  <c r="R29"/>
  <c r="X29"/>
  <c r="F30"/>
  <c r="H30"/>
  <c r="J30"/>
  <c r="L30"/>
  <c r="O30"/>
  <c r="R30"/>
  <c r="V30"/>
  <c r="X30"/>
  <c r="F31"/>
  <c r="H31"/>
  <c r="J31"/>
  <c r="L31"/>
  <c r="O31"/>
  <c r="R31"/>
  <c r="T31"/>
  <c r="X31"/>
  <c r="F32"/>
  <c r="H32"/>
  <c r="J32"/>
  <c r="V32" s="1"/>
  <c r="L32"/>
  <c r="O32"/>
  <c r="R32"/>
  <c r="T32"/>
  <c r="X32"/>
  <c r="F33"/>
  <c r="H33"/>
  <c r="J33"/>
  <c r="L33"/>
  <c r="O33"/>
  <c r="R33"/>
  <c r="X33"/>
  <c r="F34"/>
  <c r="H34"/>
  <c r="J34"/>
  <c r="L34"/>
  <c r="O34"/>
  <c r="R34"/>
  <c r="V34"/>
  <c r="X34"/>
  <c r="F35"/>
  <c r="H35"/>
  <c r="J35"/>
  <c r="L35"/>
  <c r="O35"/>
  <c r="R35"/>
  <c r="T35"/>
  <c r="X35"/>
  <c r="F37"/>
  <c r="H37"/>
  <c r="J37"/>
  <c r="V37" s="1"/>
  <c r="L37"/>
  <c r="O37"/>
  <c r="R37"/>
  <c r="T37"/>
  <c r="X37"/>
  <c r="F38"/>
  <c r="H38"/>
  <c r="J38"/>
  <c r="L38"/>
  <c r="O38"/>
  <c r="R38"/>
  <c r="X38"/>
  <c r="F39"/>
  <c r="H39"/>
  <c r="J39"/>
  <c r="L39"/>
  <c r="O39"/>
  <c r="R39"/>
  <c r="V39"/>
  <c r="X39"/>
  <c r="F40"/>
  <c r="H40"/>
  <c r="J40"/>
  <c r="L40"/>
  <c r="O40"/>
  <c r="R40"/>
  <c r="T40"/>
  <c r="X40"/>
  <c r="F41"/>
  <c r="H41"/>
  <c r="J41"/>
  <c r="V41" s="1"/>
  <c r="L41"/>
  <c r="O41"/>
  <c r="R41"/>
  <c r="T41"/>
  <c r="X41"/>
  <c r="F42"/>
  <c r="H42"/>
  <c r="J42"/>
  <c r="L42"/>
  <c r="O42"/>
  <c r="R42"/>
  <c r="X42"/>
  <c r="F43"/>
  <c r="H43"/>
  <c r="J43"/>
  <c r="L43"/>
  <c r="O43"/>
  <c r="R43"/>
  <c r="V43"/>
  <c r="X43"/>
  <c r="F44"/>
  <c r="H44"/>
  <c r="J44"/>
  <c r="L44"/>
  <c r="O44"/>
  <c r="R44"/>
  <c r="T44"/>
  <c r="X44"/>
  <c r="F45"/>
  <c r="H45"/>
  <c r="J45"/>
  <c r="V45" s="1"/>
  <c r="L45"/>
  <c r="O45"/>
  <c r="R45"/>
  <c r="T45"/>
  <c r="X45"/>
  <c r="F46"/>
  <c r="H46"/>
  <c r="J46"/>
  <c r="L46"/>
  <c r="O46"/>
  <c r="R46"/>
  <c r="X46"/>
  <c r="F47"/>
  <c r="H47"/>
  <c r="J47"/>
  <c r="L47"/>
  <c r="O47"/>
  <c r="R47"/>
  <c r="V47"/>
  <c r="X47"/>
  <c r="F48"/>
  <c r="H48"/>
  <c r="J48"/>
  <c r="L48"/>
  <c r="O48"/>
  <c r="R48"/>
  <c r="T48"/>
  <c r="X48"/>
  <c r="F49"/>
  <c r="H49"/>
  <c r="J49"/>
  <c r="V49" s="1"/>
  <c r="L49"/>
  <c r="O49"/>
  <c r="R49"/>
  <c r="T49"/>
  <c r="X49"/>
  <c r="F50"/>
  <c r="H50"/>
  <c r="J50"/>
  <c r="L50"/>
  <c r="O50"/>
  <c r="R50"/>
  <c r="X50"/>
  <c r="F51"/>
  <c r="H51"/>
  <c r="J51"/>
  <c r="L51"/>
  <c r="O51"/>
  <c r="R51"/>
  <c r="V51"/>
  <c r="X51"/>
  <c r="F52"/>
  <c r="H52"/>
  <c r="J52"/>
  <c r="L52"/>
  <c r="O52"/>
  <c r="R52"/>
  <c r="T52"/>
  <c r="X52"/>
  <c r="F53"/>
  <c r="H53"/>
  <c r="J53"/>
  <c r="V53" s="1"/>
  <c r="L53"/>
  <c r="O53"/>
  <c r="R53"/>
  <c r="T53"/>
  <c r="X53"/>
  <c r="F55"/>
  <c r="H55"/>
  <c r="J55"/>
  <c r="L55"/>
  <c r="O55"/>
  <c r="R55"/>
  <c r="X55"/>
  <c r="F56"/>
  <c r="H56"/>
  <c r="J56"/>
  <c r="L56"/>
  <c r="O56"/>
  <c r="R56"/>
  <c r="T56"/>
  <c r="X56"/>
  <c r="F57"/>
  <c r="H57"/>
  <c r="J57"/>
  <c r="V57" s="1"/>
  <c r="L57"/>
  <c r="O57"/>
  <c r="R57"/>
  <c r="T57"/>
  <c r="X57"/>
  <c r="F58"/>
  <c r="H58"/>
  <c r="J58"/>
  <c r="L58"/>
  <c r="O58"/>
  <c r="R58"/>
  <c r="X58"/>
  <c r="F59"/>
  <c r="H59"/>
  <c r="J59"/>
  <c r="V59" s="1"/>
  <c r="L59"/>
  <c r="O59"/>
  <c r="R59"/>
  <c r="T59"/>
  <c r="X59"/>
  <c r="F60"/>
  <c r="H60"/>
  <c r="T60" s="1"/>
  <c r="J60"/>
  <c r="L60"/>
  <c r="O60"/>
  <c r="R60"/>
  <c r="X60"/>
  <c r="F61"/>
  <c r="H61"/>
  <c r="T61" s="1"/>
  <c r="J61"/>
  <c r="L61"/>
  <c r="O61"/>
  <c r="R61"/>
  <c r="V61"/>
  <c r="X61"/>
  <c r="F62"/>
  <c r="H62"/>
  <c r="J62"/>
  <c r="L62"/>
  <c r="O62"/>
  <c r="R62"/>
  <c r="X62"/>
  <c r="F63"/>
  <c r="H63"/>
  <c r="J63"/>
  <c r="L63"/>
  <c r="O63"/>
  <c r="R63"/>
  <c r="V63"/>
  <c r="X63"/>
  <c r="F64"/>
  <c r="H64"/>
  <c r="T64" s="1"/>
  <c r="J64"/>
  <c r="L64"/>
  <c r="O64"/>
  <c r="R64"/>
  <c r="X64"/>
  <c r="F65"/>
  <c r="H65"/>
  <c r="T65" s="1"/>
  <c r="J65"/>
  <c r="L65"/>
  <c r="O65"/>
  <c r="R65"/>
  <c r="V65"/>
  <c r="X65"/>
  <c r="F66"/>
  <c r="H66"/>
  <c r="J66"/>
  <c r="L66"/>
  <c r="O66"/>
  <c r="R66"/>
  <c r="X66"/>
  <c r="F67"/>
  <c r="H67"/>
  <c r="J67"/>
  <c r="L67"/>
  <c r="O67"/>
  <c r="R67"/>
  <c r="V67"/>
  <c r="X67"/>
  <c r="F68"/>
  <c r="H68"/>
  <c r="T68" s="1"/>
  <c r="J68"/>
  <c r="L68"/>
  <c r="O68"/>
  <c r="R68"/>
  <c r="X68"/>
  <c r="F69"/>
  <c r="H69"/>
  <c r="T69" s="1"/>
  <c r="J69"/>
  <c r="L69"/>
  <c r="O69"/>
  <c r="R69"/>
  <c r="V69"/>
  <c r="X69"/>
  <c r="F70"/>
  <c r="H70"/>
  <c r="J70"/>
  <c r="L70"/>
  <c r="O70"/>
  <c r="R70"/>
  <c r="X70"/>
  <c r="F71"/>
  <c r="H71"/>
  <c r="J71"/>
  <c r="L71"/>
  <c r="O71"/>
  <c r="R71"/>
  <c r="V71"/>
  <c r="X71"/>
  <c r="F72"/>
  <c r="H72"/>
  <c r="T72" s="1"/>
  <c r="J72"/>
  <c r="L72"/>
  <c r="O72"/>
  <c r="R72"/>
  <c r="X72"/>
  <c r="F73"/>
  <c r="H73"/>
  <c r="T73" s="1"/>
  <c r="J73"/>
  <c r="L73"/>
  <c r="O73"/>
  <c r="R73"/>
  <c r="V73"/>
  <c r="X73"/>
  <c r="F74"/>
  <c r="H74"/>
  <c r="J74"/>
  <c r="L74"/>
  <c r="O74"/>
  <c r="R74"/>
  <c r="X74"/>
  <c r="F75"/>
  <c r="H75"/>
  <c r="J75"/>
  <c r="L75"/>
  <c r="O75"/>
  <c r="R75"/>
  <c r="V75"/>
  <c r="X75"/>
  <c r="F76"/>
  <c r="H76"/>
  <c r="T76" s="1"/>
  <c r="J76"/>
  <c r="L76"/>
  <c r="O76"/>
  <c r="R76"/>
  <c r="X76"/>
  <c r="F77"/>
  <c r="H77"/>
  <c r="T77" s="1"/>
  <c r="J77"/>
  <c r="L77"/>
  <c r="O77"/>
  <c r="R77"/>
  <c r="V77"/>
  <c r="X77"/>
  <c r="F78"/>
  <c r="H78"/>
  <c r="J78"/>
  <c r="L78"/>
  <c r="O78"/>
  <c r="R78"/>
  <c r="X78"/>
  <c r="F79"/>
  <c r="H79"/>
  <c r="J79"/>
  <c r="L79"/>
  <c r="O79"/>
  <c r="R79"/>
  <c r="V79"/>
  <c r="X79"/>
  <c r="F80"/>
  <c r="H80"/>
  <c r="T80" s="1"/>
  <c r="J80"/>
  <c r="L80"/>
  <c r="O80"/>
  <c r="R80"/>
  <c r="X80"/>
  <c r="F81"/>
  <c r="H81"/>
  <c r="T81" s="1"/>
  <c r="J81"/>
  <c r="L81"/>
  <c r="O81"/>
  <c r="R81"/>
  <c r="V81"/>
  <c r="X81"/>
  <c r="F82"/>
  <c r="H82"/>
  <c r="J82"/>
  <c r="L82"/>
  <c r="O82"/>
  <c r="R82"/>
  <c r="X82"/>
  <c r="F83"/>
  <c r="H83"/>
  <c r="J83"/>
  <c r="L83"/>
  <c r="O83"/>
  <c r="R83"/>
  <c r="V83"/>
  <c r="X83"/>
  <c r="F84"/>
  <c r="H84"/>
  <c r="T84" s="1"/>
  <c r="J84"/>
  <c r="L84"/>
  <c r="O84"/>
  <c r="R84"/>
  <c r="X84"/>
  <c r="X4"/>
  <c r="R4"/>
  <c r="O4"/>
  <c r="L4"/>
  <c r="F4"/>
  <c r="J4"/>
  <c r="H4"/>
  <c r="J3"/>
  <c r="AD4" l="1"/>
  <c r="AF4"/>
  <c r="V84"/>
  <c r="AA84"/>
  <c r="AF83"/>
  <c r="I83"/>
  <c r="AA83"/>
  <c r="V82"/>
  <c r="AA82"/>
  <c r="AA81"/>
  <c r="AF80"/>
  <c r="V80"/>
  <c r="AA80"/>
  <c r="AF79"/>
  <c r="I79"/>
  <c r="AA79"/>
  <c r="AF78"/>
  <c r="V78"/>
  <c r="AA78"/>
  <c r="AF77"/>
  <c r="AD77"/>
  <c r="AA77"/>
  <c r="AF76"/>
  <c r="AD76"/>
  <c r="V76"/>
  <c r="AA76"/>
  <c r="I75"/>
  <c r="AA75"/>
  <c r="V74"/>
  <c r="AA74"/>
  <c r="AF73"/>
  <c r="AD73"/>
  <c r="AA73"/>
  <c r="AF72"/>
  <c r="V72"/>
  <c r="AA72"/>
  <c r="AF71"/>
  <c r="I71"/>
  <c r="AA71"/>
  <c r="AF70"/>
  <c r="AD70"/>
  <c r="V70"/>
  <c r="AA70"/>
  <c r="AF69"/>
  <c r="AD69"/>
  <c r="AA69"/>
  <c r="V68"/>
  <c r="AA68"/>
  <c r="I67"/>
  <c r="AA67"/>
  <c r="V66"/>
  <c r="AA66"/>
  <c r="AA65"/>
  <c r="AF64"/>
  <c r="V64"/>
  <c r="AA64"/>
  <c r="AF63"/>
  <c r="I63"/>
  <c r="AA63"/>
  <c r="AF62"/>
  <c r="V62"/>
  <c r="AA62"/>
  <c r="AF61"/>
  <c r="AA61"/>
  <c r="AF60"/>
  <c r="V60"/>
  <c r="AA60"/>
  <c r="AF59"/>
  <c r="AD59"/>
  <c r="I59"/>
  <c r="AA59"/>
  <c r="AF58"/>
  <c r="V58"/>
  <c r="AA58"/>
  <c r="AA57"/>
  <c r="AF56"/>
  <c r="AD56"/>
  <c r="V56"/>
  <c r="AA56"/>
  <c r="V55"/>
  <c r="AA55"/>
  <c r="AA53"/>
  <c r="AF52"/>
  <c r="AD52"/>
  <c r="V52"/>
  <c r="AA52"/>
  <c r="AF51"/>
  <c r="AD51"/>
  <c r="I51"/>
  <c r="AA51"/>
  <c r="AF50"/>
  <c r="V50"/>
  <c r="AA50"/>
  <c r="AF49"/>
  <c r="AA49"/>
  <c r="AF48"/>
  <c r="V48"/>
  <c r="AA48"/>
  <c r="AF47"/>
  <c r="AD47"/>
  <c r="I47"/>
  <c r="AA47"/>
  <c r="AF46"/>
  <c r="AD46"/>
  <c r="V46"/>
  <c r="AA46"/>
  <c r="AF45"/>
  <c r="AD45"/>
  <c r="AA45"/>
  <c r="AF44"/>
  <c r="AD44"/>
  <c r="V44"/>
  <c r="AA44"/>
  <c r="I43"/>
  <c r="AA43"/>
  <c r="AF42"/>
  <c r="AD42"/>
  <c r="V42"/>
  <c r="AA42"/>
  <c r="AF41"/>
  <c r="AA41"/>
  <c r="V40"/>
  <c r="AA40"/>
  <c r="AF39"/>
  <c r="AD39"/>
  <c r="I39"/>
  <c r="AA39"/>
  <c r="V38"/>
  <c r="AA38"/>
  <c r="AF37"/>
  <c r="AA37"/>
  <c r="AF35"/>
  <c r="AD35"/>
  <c r="V35"/>
  <c r="AA35"/>
  <c r="AF34"/>
  <c r="AD34"/>
  <c r="I34"/>
  <c r="AA34"/>
  <c r="V33"/>
  <c r="AA33"/>
  <c r="AF32"/>
  <c r="AD32"/>
  <c r="AA32"/>
  <c r="V31"/>
  <c r="AA31"/>
  <c r="I30"/>
  <c r="AA30"/>
  <c r="AF29"/>
  <c r="AD29"/>
  <c r="V29"/>
  <c r="AA29"/>
  <c r="AF28"/>
  <c r="AA28"/>
  <c r="AD27"/>
  <c r="V27"/>
  <c r="AA27"/>
  <c r="AF26"/>
  <c r="AD26"/>
  <c r="I26"/>
  <c r="AA26"/>
  <c r="AF24"/>
  <c r="AD24"/>
  <c r="V24"/>
  <c r="AA24"/>
  <c r="AA23"/>
  <c r="AF22"/>
  <c r="AA22"/>
  <c r="I21"/>
  <c r="AA21"/>
  <c r="AD20"/>
  <c r="V20"/>
  <c r="AA20"/>
  <c r="AF19"/>
  <c r="AD19"/>
  <c r="I19"/>
  <c r="AA19"/>
  <c r="AF18"/>
  <c r="AD18"/>
  <c r="V18"/>
  <c r="AA18"/>
  <c r="I17"/>
  <c r="AA17"/>
  <c r="V16"/>
  <c r="AA16"/>
  <c r="AD15"/>
  <c r="I15"/>
  <c r="AA15"/>
  <c r="AD14"/>
  <c r="V14"/>
  <c r="AA14"/>
  <c r="AF13"/>
  <c r="AD13"/>
  <c r="AA13"/>
  <c r="T10"/>
  <c r="J10"/>
  <c r="H10"/>
  <c r="F10"/>
  <c r="X10"/>
  <c r="O10"/>
  <c r="AF9"/>
  <c r="AD9"/>
  <c r="AA9"/>
  <c r="AA8"/>
  <c r="AF6"/>
  <c r="AD6"/>
  <c r="I6"/>
  <c r="AA6"/>
  <c r="V5"/>
  <c r="AA5"/>
  <c r="U54"/>
  <c r="AB54"/>
  <c r="U25"/>
  <c r="AB25"/>
  <c r="AF84"/>
  <c r="AD84"/>
  <c r="AD83"/>
  <c r="AF82"/>
  <c r="AD82"/>
  <c r="AF81"/>
  <c r="AD81"/>
  <c r="AD80"/>
  <c r="AD79"/>
  <c r="AD78"/>
  <c r="AF75"/>
  <c r="AD75"/>
  <c r="AF74"/>
  <c r="AD74"/>
  <c r="AD72"/>
  <c r="AD71"/>
  <c r="AF68"/>
  <c r="AD68"/>
  <c r="AF67"/>
  <c r="AD67"/>
  <c r="AF66"/>
  <c r="AD66"/>
  <c r="AF65"/>
  <c r="AD65"/>
  <c r="AD64"/>
  <c r="AD63"/>
  <c r="AD62"/>
  <c r="AD61"/>
  <c r="AD60"/>
  <c r="AD58"/>
  <c r="AF57"/>
  <c r="AD57"/>
  <c r="AF55"/>
  <c r="AD55"/>
  <c r="AF53"/>
  <c r="AD53"/>
  <c r="AD50"/>
  <c r="AD49"/>
  <c r="AD48"/>
  <c r="AF43"/>
  <c r="AD43"/>
  <c r="AD41"/>
  <c r="AF40"/>
  <c r="AD40"/>
  <c r="AF38"/>
  <c r="AD38"/>
  <c r="AD37"/>
  <c r="AF33"/>
  <c r="AD33"/>
  <c r="AF31"/>
  <c r="AD31"/>
  <c r="AF30"/>
  <c r="AD30"/>
  <c r="AD28"/>
  <c r="AF27"/>
  <c r="AF23"/>
  <c r="AD23"/>
  <c r="AD22"/>
  <c r="AF21"/>
  <c r="AD21"/>
  <c r="AF20"/>
  <c r="AF17"/>
  <c r="AD17"/>
  <c r="AF16"/>
  <c r="AD16"/>
  <c r="AF15"/>
  <c r="AF14"/>
  <c r="AF12"/>
  <c r="AD12"/>
  <c r="AF5"/>
  <c r="AD5"/>
  <c r="R7"/>
  <c r="L7"/>
  <c r="R10"/>
  <c r="L10"/>
  <c r="J7"/>
  <c r="X7"/>
  <c r="AF11"/>
  <c r="O7"/>
  <c r="AD11"/>
  <c r="AF8"/>
  <c r="AD8"/>
  <c r="H7"/>
  <c r="V4"/>
  <c r="T4"/>
  <c r="AA4"/>
  <c r="I5"/>
  <c r="AB6"/>
  <c r="I9"/>
  <c r="I8"/>
  <c r="AB9"/>
  <c r="I23"/>
  <c r="F7"/>
  <c r="I13"/>
  <c r="V11"/>
  <c r="I11"/>
  <c r="I24"/>
  <c r="T23"/>
  <c r="I22"/>
  <c r="T21"/>
  <c r="I20"/>
  <c r="T19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T51"/>
  <c r="T50"/>
  <c r="I49"/>
  <c r="T47"/>
  <c r="T46"/>
  <c r="I45"/>
  <c r="T43"/>
  <c r="T42"/>
  <c r="I41"/>
  <c r="T39"/>
  <c r="T38"/>
  <c r="I37"/>
  <c r="T34"/>
  <c r="T33"/>
  <c r="I32"/>
  <c r="T30"/>
  <c r="T29"/>
  <c r="I28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T79"/>
  <c r="T78"/>
  <c r="I77"/>
  <c r="T75"/>
  <c r="T74"/>
  <c r="I73"/>
  <c r="T71"/>
  <c r="T70"/>
  <c r="I69"/>
  <c r="T67"/>
  <c r="T66"/>
  <c r="I65"/>
  <c r="T63"/>
  <c r="T62"/>
  <c r="I61"/>
  <c r="T58"/>
  <c r="I57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7" l="1"/>
  <c r="U61"/>
  <c r="U65"/>
  <c r="U69"/>
  <c r="U73"/>
  <c r="U77"/>
  <c r="U81"/>
  <c r="U28"/>
  <c r="U32"/>
  <c r="U37"/>
  <c r="U41"/>
  <c r="U45"/>
  <c r="U49"/>
  <c r="U53"/>
  <c r="T7"/>
  <c r="U11"/>
  <c r="V7"/>
  <c r="U13"/>
  <c r="U23"/>
  <c r="U9"/>
  <c r="AA7"/>
  <c r="AD7"/>
  <c r="AF7"/>
  <c r="U6"/>
  <c r="AD10"/>
  <c r="AF10"/>
  <c r="AA10"/>
  <c r="U15"/>
  <c r="U17"/>
  <c r="U19"/>
  <c r="U21"/>
  <c r="U26"/>
  <c r="U30"/>
  <c r="U34"/>
  <c r="U39"/>
  <c r="U43"/>
  <c r="U47"/>
  <c r="U51"/>
  <c r="U59"/>
  <c r="U63"/>
  <c r="U67"/>
  <c r="U71"/>
  <c r="U75"/>
  <c r="U79"/>
  <c r="U83"/>
  <c r="U5"/>
  <c r="AB5"/>
  <c r="U4"/>
  <c r="AB4"/>
  <c r="U8"/>
  <c r="AB8"/>
  <c r="U7"/>
  <c r="V10"/>
  <c r="U12"/>
  <c r="I10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  <c r="AB10" l="1"/>
  <c r="U10"/>
</calcChain>
</file>

<file path=xl/sharedStrings.xml><?xml version="1.0" encoding="utf-8"?>
<sst xmlns="http://schemas.openxmlformats.org/spreadsheetml/2006/main" count="215" uniqueCount="106">
  <si>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</si>
  <si>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</si>
  <si>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</si>
  <si>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</si>
  <si>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</si>
  <si>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</si>
  <si>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</si>
  <si>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</si>
  <si>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</si>
  <si>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</si>
  <si>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</si>
  <si>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</si>
  <si>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</si>
  <si>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</si>
  <si>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</si>
  <si>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</si>
  <si>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</si>
  <si>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</si>
  <si>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</si>
  <si>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</si>
  <si>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</si>
  <si>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</si>
  <si>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</si>
  <si>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</si>
  <si>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</si>
  <si>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</si>
  <si>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</si>
  <si>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</si>
  <si>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</si>
  <si>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</si>
  <si>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</si>
  <si>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</si>
  <si>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</si>
  <si>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</si>
  <si>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</si>
  <si>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</si>
  <si>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</si>
  <si>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</si>
  <si>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</si>
  <si>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</si>
  <si>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</si>
  <si>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</si>
  <si>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</si>
  <si>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</si>
  <si>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</si>
  <si>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</si>
  <si>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</si>
  <si>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</si>
  <si>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</si>
  <si>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</si>
  <si>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</si>
  <si>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</si>
  <si>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</si>
  <si>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</si>
  <si>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</si>
  <si>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</si>
  <si>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</si>
  <si>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</si>
  <si>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</si>
  <si>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</si>
  <si>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</si>
  <si>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</si>
  <si>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</si>
  <si>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</si>
  <si>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</si>
  <si>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</si>
  <si>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</si>
  <si>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</si>
  <si>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</si>
  <si>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</si>
  <si>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</si>
  <si>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</si>
  <si>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</si>
  <si>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</si>
  <si>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</si>
  <si>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</si>
  <si>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</si>
  <si>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</si>
  <si>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</si>
  <si>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</si>
  <si>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</si>
  <si>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</si>
  <si>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</si>
  <si>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</si>
  <si>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</si>
  <si>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</si>
  <si>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</si>
  <si>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</si>
  <si>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</si>
  <si>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</si>
  <si>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</si>
  <si>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</si>
  <si>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</si>
  <si>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</si>
  <si>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</si>
  <si>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</si>
  <si>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</si>
  <si>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</si>
  <si>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</si>
  <si>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</si>
  <si>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</si>
  <si>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</si>
  <si>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</si>
  <si>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</si>
  <si>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</si>
  <si>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виразка шлунка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</si>
</sst>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0" fillId="0" borderId="0" xfId="0" applyFill="1" applyBorder="1" applyProtection="1"/>
    <xf numFmtId="0" fontId="0" fillId="0" borderId="0" xfId="0" applyBorder="1"/>
    <xf numFmtId="0" fontId="0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ont="1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6">
          <cell r="A86" t="str">
            <v xml:space="preserve">куку </v>
          </cell>
        </row>
        <row r="87">
          <cell r="A87" t="str">
            <v>онко легень</v>
          </cell>
        </row>
        <row r="88">
          <cell r="A88" t="str">
            <v>онкошлунка</v>
          </cell>
        </row>
        <row r="89">
          <cell r="A89" t="str">
            <v>онко крові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  <row r="106">
          <cell r="A106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Q90" sqref="Q90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50" customWidth="1"/>
    <col min="4" max="4" width="5.42578125" customWidth="1"/>
    <col min="5" max="5" width="5.28515625" style="1" customWidth="1"/>
    <col min="6" max="6" width="5.28515625" style="42" customWidth="1"/>
    <col min="7" max="8" width="5.28515625" style="1" customWidth="1"/>
    <col min="9" max="9" width="5.28515625" style="42" customWidth="1"/>
    <col min="10" max="11" width="5.28515625" style="1" customWidth="1"/>
    <col min="12" max="12" width="5.28515625" style="42" customWidth="1"/>
    <col min="13" max="14" width="5.28515625" style="1" customWidth="1"/>
    <col min="15" max="15" width="5.28515625" style="42" customWidth="1"/>
    <col min="16" max="17" width="5.28515625" style="1" customWidth="1"/>
    <col min="18" max="18" width="5.28515625" style="42" customWidth="1"/>
    <col min="19" max="20" width="5.28515625" style="1" customWidth="1"/>
    <col min="21" max="21" width="5.28515625" style="42" customWidth="1"/>
    <col min="22" max="23" width="5.28515625" style="1" customWidth="1"/>
    <col min="24" max="24" width="5.28515625" style="42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42" customWidth="1"/>
    <col min="29" max="29" width="7.42578125" style="1" customWidth="1"/>
    <col min="30" max="30" width="7.42578125" style="42" customWidth="1"/>
    <col min="31" max="31" width="7.42578125" style="1" customWidth="1"/>
    <col min="32" max="32" width="7.42578125" style="42" customWidth="1"/>
    <col min="33" max="40" width="7.42578125" style="1" customWidth="1"/>
  </cols>
  <sheetData>
    <row r="1" spans="1:40" ht="30.75" customHeight="1">
      <c r="A1" s="3"/>
      <c r="B1" s="56">
        <v>2008</v>
      </c>
      <c r="C1" s="54"/>
      <c r="D1" s="55"/>
      <c r="E1" s="53" t="s">
        <v>101</v>
      </c>
      <c r="F1" s="54"/>
      <c r="G1" s="55"/>
      <c r="H1" s="56" t="s">
        <v>0</v>
      </c>
      <c r="I1" s="54"/>
      <c r="J1" s="54"/>
      <c r="K1" s="56" t="s">
        <v>2</v>
      </c>
      <c r="L1" s="54"/>
      <c r="M1" s="55"/>
      <c r="N1" s="56" t="s">
        <v>1</v>
      </c>
      <c r="O1" s="54"/>
      <c r="P1" s="54"/>
      <c r="Q1" s="56" t="s">
        <v>3</v>
      </c>
      <c r="R1" s="54"/>
      <c r="S1" s="55"/>
      <c r="T1" s="3"/>
      <c r="U1" s="45" t="s">
        <v>4</v>
      </c>
      <c r="V1" s="3"/>
      <c r="W1" s="53" t="s">
        <v>90</v>
      </c>
      <c r="X1" s="54"/>
      <c r="Y1" s="55"/>
      <c r="Z1" s="3"/>
      <c r="AA1" s="57" t="s">
        <v>100</v>
      </c>
      <c r="AB1" s="51"/>
      <c r="AC1" s="57" t="s">
        <v>99</v>
      </c>
      <c r="AD1" s="51"/>
      <c r="AE1" s="57" t="s">
        <v>98</v>
      </c>
      <c r="AF1" s="51"/>
      <c r="AG1" s="52" t="s">
        <v>92</v>
      </c>
      <c r="AH1" s="52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7" t="s">
        <v>6</v>
      </c>
      <c r="D2" s="4" t="s">
        <v>7</v>
      </c>
      <c r="E2" s="4" t="s">
        <v>5</v>
      </c>
      <c r="F2" s="47" t="s">
        <v>6</v>
      </c>
      <c r="G2" s="4" t="s">
        <v>7</v>
      </c>
      <c r="H2" s="4" t="s">
        <v>5</v>
      </c>
      <c r="I2" s="43" t="s">
        <v>6</v>
      </c>
      <c r="J2" s="4" t="s">
        <v>75</v>
      </c>
      <c r="K2" s="4" t="s">
        <v>5</v>
      </c>
      <c r="L2" s="43" t="s">
        <v>6</v>
      </c>
      <c r="M2" s="4" t="s">
        <v>7</v>
      </c>
      <c r="N2" s="4" t="s">
        <v>5</v>
      </c>
      <c r="O2" s="43" t="s">
        <v>6</v>
      </c>
      <c r="P2" s="4" t="s">
        <v>7</v>
      </c>
      <c r="Q2" s="4" t="s">
        <v>5</v>
      </c>
      <c r="R2" s="43" t="s">
        <v>6</v>
      </c>
      <c r="S2" s="4" t="s">
        <v>76</v>
      </c>
      <c r="T2" s="4" t="s">
        <v>5</v>
      </c>
      <c r="U2" s="43" t="s">
        <v>6</v>
      </c>
      <c r="V2" s="4" t="s">
        <v>77</v>
      </c>
      <c r="W2" s="4" t="s">
        <v>5</v>
      </c>
      <c r="X2" s="43" t="s">
        <v>6</v>
      </c>
      <c r="Y2" s="4" t="s">
        <v>77</v>
      </c>
      <c r="Z2" s="3"/>
      <c r="AA2" s="11" t="s">
        <v>96</v>
      </c>
      <c r="AB2" s="39" t="s">
        <v>97</v>
      </c>
      <c r="AC2" s="11" t="s">
        <v>96</v>
      </c>
      <c r="AD2" s="39" t="s">
        <v>91</v>
      </c>
      <c r="AE2" s="11" t="s">
        <v>96</v>
      </c>
      <c r="AF2" s="39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8"/>
      <c r="D3" s="22"/>
      <c r="E3" s="12"/>
      <c r="F3" s="44"/>
      <c r="G3" s="12"/>
      <c r="H3" s="26">
        <v>2119</v>
      </c>
      <c r="I3" s="46">
        <v>1386</v>
      </c>
      <c r="J3" s="12">
        <f>H3-I3</f>
        <v>733</v>
      </c>
      <c r="K3" s="12"/>
      <c r="L3" s="44"/>
      <c r="M3" s="12"/>
      <c r="N3" s="12"/>
      <c r="O3" s="44"/>
      <c r="P3" s="12"/>
      <c r="Q3" s="12"/>
      <c r="R3" s="44"/>
      <c r="S3" s="12"/>
      <c r="T3" s="12"/>
      <c r="U3" s="44"/>
      <c r="V3" s="12"/>
      <c r="W3" s="12"/>
      <c r="X3" s="44"/>
      <c r="Y3" s="12"/>
      <c r="Z3" s="14" t="s">
        <v>78</v>
      </c>
      <c r="AA3" s="13"/>
      <c r="AB3" s="40"/>
      <c r="AC3" s="13"/>
      <c r="AD3" s="40"/>
      <c r="AE3" s="13"/>
      <c r="AF3" s="40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9">
        <f>B4-D4</f>
        <v>0</v>
      </c>
      <c r="D4" s="16"/>
      <c r="E4" s="10">
        <v>1526</v>
      </c>
      <c r="F4" s="44">
        <f>E4-G4</f>
        <v>441</v>
      </c>
      <c r="G4" s="10">
        <v>1085</v>
      </c>
      <c r="H4" s="12">
        <f>E4+K4</f>
        <v>1526</v>
      </c>
      <c r="I4" s="44">
        <f t="shared" ref="I4:J4" si="0">F4+L4</f>
        <v>441</v>
      </c>
      <c r="J4" s="12">
        <f t="shared" si="0"/>
        <v>1085</v>
      </c>
      <c r="K4" s="10"/>
      <c r="L4" s="44">
        <f>K4-M4</f>
        <v>0</v>
      </c>
      <c r="M4" s="10"/>
      <c r="N4" s="10">
        <v>35</v>
      </c>
      <c r="O4" s="44">
        <f>N4-P4</f>
        <v>10</v>
      </c>
      <c r="P4" s="10">
        <v>25</v>
      </c>
      <c r="Q4" s="10"/>
      <c r="R4" s="44">
        <f>Q4-S4</f>
        <v>0</v>
      </c>
      <c r="S4" s="10"/>
      <c r="T4" s="12">
        <f>H4-Q4</f>
        <v>1526</v>
      </c>
      <c r="U4" s="44">
        <f t="shared" ref="U4:V4" si="1">I4-R4</f>
        <v>441</v>
      </c>
      <c r="V4" s="12">
        <f t="shared" si="1"/>
        <v>1085</v>
      </c>
      <c r="W4" s="10">
        <v>904</v>
      </c>
      <c r="X4" s="44">
        <f>W4-Y4</f>
        <v>292</v>
      </c>
      <c r="Y4" s="10">
        <v>612</v>
      </c>
      <c r="Z4" s="9" t="s">
        <v>8</v>
      </c>
      <c r="AA4" s="15">
        <f>H4/$H$3*10000</f>
        <v>7201.5101462954226</v>
      </c>
      <c r="AB4" s="41">
        <f>I4/$I$3*10000</f>
        <v>3181.818181818182</v>
      </c>
      <c r="AC4" s="15">
        <f>N4/$H$3*10000</f>
        <v>165.17225106182161</v>
      </c>
      <c r="AD4" s="41">
        <f>O4/$I$3*10000</f>
        <v>72.150072150072148</v>
      </c>
      <c r="AE4" s="15">
        <f>W4/$H$3*10000</f>
        <v>4266.1632845681925</v>
      </c>
      <c r="AF4" s="41">
        <f>X4/$I$3*10000</f>
        <v>2106.7821067821069</v>
      </c>
      <c r="AG4" s="27">
        <v>7055.4</v>
      </c>
      <c r="AH4" s="28">
        <v>3669.9</v>
      </c>
      <c r="AI4" s="27">
        <v>499.8</v>
      </c>
      <c r="AJ4" s="29">
        <v>444.2</v>
      </c>
      <c r="AK4" s="30">
        <v>6173.1</v>
      </c>
      <c r="AL4" s="31">
        <v>3509.2</v>
      </c>
      <c r="AM4" s="30">
        <v>521.20000000000005</v>
      </c>
      <c r="AN4" s="31">
        <v>417.9</v>
      </c>
    </row>
    <row r="5" spans="1:40">
      <c r="A5" s="2" t="s">
        <v>9</v>
      </c>
      <c r="B5" s="17"/>
      <c r="C5" s="49">
        <f t="shared" ref="C5:C69" si="2">B5-D5</f>
        <v>0</v>
      </c>
      <c r="D5" s="17"/>
      <c r="E5" s="10"/>
      <c r="F5" s="44">
        <f t="shared" ref="F5:F71" si="3">E5-G5</f>
        <v>0</v>
      </c>
      <c r="G5" s="10"/>
      <c r="H5" s="12">
        <f t="shared" ref="H5:H71" si="4">E5+K5</f>
        <v>0</v>
      </c>
      <c r="I5" s="44">
        <f t="shared" ref="I5:I71" si="5">F5+L5</f>
        <v>0</v>
      </c>
      <c r="J5" s="12">
        <f t="shared" ref="J5:J71" si="6">G5+M5</f>
        <v>0</v>
      </c>
      <c r="K5" s="10"/>
      <c r="L5" s="44">
        <f t="shared" ref="L5:L71" si="7">K5-M5</f>
        <v>0</v>
      </c>
      <c r="M5" s="10"/>
      <c r="N5" s="10"/>
      <c r="O5" s="44">
        <f t="shared" ref="O5:O71" si="8">N5-P5</f>
        <v>0</v>
      </c>
      <c r="P5" s="10"/>
      <c r="Q5" s="10"/>
      <c r="R5" s="44">
        <f t="shared" ref="R5:R71" si="9">Q5-S5</f>
        <v>0</v>
      </c>
      <c r="S5" s="10"/>
      <c r="T5" s="12">
        <f t="shared" ref="T5:T71" si="10">H5-Q5</f>
        <v>0</v>
      </c>
      <c r="U5" s="44">
        <f t="shared" ref="U5:U71" si="11">I5-R5</f>
        <v>0</v>
      </c>
      <c r="V5" s="12">
        <f t="shared" ref="V5:V71" si="12">J5-S5</f>
        <v>0</v>
      </c>
      <c r="W5" s="10"/>
      <c r="X5" s="44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41">
        <f t="shared" ref="AB5:AB71" si="15">I5/$I$3*10000</f>
        <v>0</v>
      </c>
      <c r="AC5" s="15">
        <f t="shared" ref="AC5:AC71" si="16">N5/$H$3*10000</f>
        <v>0</v>
      </c>
      <c r="AD5" s="41">
        <f t="shared" ref="AD5:AD71" si="17">O5/$I$3*10000</f>
        <v>0</v>
      </c>
      <c r="AE5" s="15">
        <f t="shared" ref="AE5:AE71" si="18">W5/$H$3*10000</f>
        <v>0</v>
      </c>
      <c r="AF5" s="41">
        <f t="shared" ref="AF5:AF71" si="19">X5/$I$3*10000</f>
        <v>0</v>
      </c>
      <c r="AG5" s="32">
        <v>0</v>
      </c>
      <c r="AH5" s="29">
        <v>0</v>
      </c>
      <c r="AI5" s="32">
        <v>0</v>
      </c>
      <c r="AJ5" s="29">
        <v>0</v>
      </c>
      <c r="AK5" s="33">
        <v>0</v>
      </c>
      <c r="AL5" s="31">
        <v>0</v>
      </c>
      <c r="AM5" s="33">
        <v>0</v>
      </c>
      <c r="AN5" s="31">
        <v>0</v>
      </c>
    </row>
    <row r="6" spans="1:40">
      <c r="A6" s="5" t="s">
        <v>10</v>
      </c>
      <c r="B6" s="18">
        <v>6</v>
      </c>
      <c r="C6" s="49">
        <f t="shared" si="2"/>
        <v>5</v>
      </c>
      <c r="D6" s="18">
        <v>1</v>
      </c>
      <c r="E6" s="10">
        <v>6</v>
      </c>
      <c r="F6" s="44">
        <f t="shared" si="3"/>
        <v>5</v>
      </c>
      <c r="G6" s="10">
        <v>1</v>
      </c>
      <c r="H6" s="12">
        <f t="shared" si="4"/>
        <v>6</v>
      </c>
      <c r="I6" s="44">
        <f t="shared" si="5"/>
        <v>5</v>
      </c>
      <c r="J6" s="12">
        <f t="shared" si="6"/>
        <v>1</v>
      </c>
      <c r="K6" s="10"/>
      <c r="L6" s="44">
        <f t="shared" si="7"/>
        <v>0</v>
      </c>
      <c r="M6" s="10"/>
      <c r="N6" s="10"/>
      <c r="O6" s="44">
        <f t="shared" si="8"/>
        <v>0</v>
      </c>
      <c r="P6" s="10"/>
      <c r="Q6" s="10">
        <v>3</v>
      </c>
      <c r="R6" s="44">
        <f t="shared" si="9"/>
        <v>2</v>
      </c>
      <c r="S6" s="10">
        <v>1</v>
      </c>
      <c r="T6" s="12">
        <f t="shared" si="10"/>
        <v>3</v>
      </c>
      <c r="U6" s="44">
        <f t="shared" si="11"/>
        <v>3</v>
      </c>
      <c r="V6" s="12">
        <f t="shared" si="12"/>
        <v>0</v>
      </c>
      <c r="W6" s="10">
        <v>4</v>
      </c>
      <c r="X6" s="44">
        <f t="shared" si="13"/>
        <v>2</v>
      </c>
      <c r="Y6" s="10">
        <v>2</v>
      </c>
      <c r="Z6" s="5" t="s">
        <v>10</v>
      </c>
      <c r="AA6" s="15">
        <f t="shared" si="14"/>
        <v>28.31524303916942</v>
      </c>
      <c r="AB6" s="41">
        <f t="shared" si="15"/>
        <v>36.075036075036074</v>
      </c>
      <c r="AC6" s="15">
        <f t="shared" si="16"/>
        <v>0</v>
      </c>
      <c r="AD6" s="41">
        <f t="shared" si="17"/>
        <v>0</v>
      </c>
      <c r="AE6" s="15">
        <f t="shared" si="18"/>
        <v>18.876828692779615</v>
      </c>
      <c r="AF6" s="41">
        <f t="shared" si="19"/>
        <v>14.430014430014429</v>
      </c>
      <c r="AG6" s="32">
        <v>36.6</v>
      </c>
      <c r="AH6" s="29">
        <v>2</v>
      </c>
      <c r="AI6" s="32">
        <v>3</v>
      </c>
      <c r="AJ6" s="29">
        <v>0</v>
      </c>
      <c r="AK6" s="33">
        <v>34.299999999999997</v>
      </c>
      <c r="AL6" s="31">
        <v>0</v>
      </c>
      <c r="AM6" s="33">
        <v>0.9</v>
      </c>
      <c r="AN6" s="31">
        <v>0</v>
      </c>
    </row>
    <row r="7" spans="1:40" ht="15.75">
      <c r="A7" s="5" t="s">
        <v>11</v>
      </c>
      <c r="B7" s="12">
        <f t="shared" ref="B7" si="20">B8+B11+B19</f>
        <v>633</v>
      </c>
      <c r="C7" s="49">
        <f t="shared" si="2"/>
        <v>305</v>
      </c>
      <c r="D7" s="12">
        <f t="shared" ref="D7:E7" si="21">D8+D11+D19</f>
        <v>328</v>
      </c>
      <c r="E7" s="12">
        <f t="shared" si="21"/>
        <v>633</v>
      </c>
      <c r="F7" s="44">
        <f t="shared" ref="F7:Y7" si="22">F8+F11+F19</f>
        <v>305</v>
      </c>
      <c r="G7" s="12">
        <f t="shared" si="22"/>
        <v>328</v>
      </c>
      <c r="H7" s="12">
        <f t="shared" si="22"/>
        <v>682</v>
      </c>
      <c r="I7" s="44">
        <f t="shared" si="22"/>
        <v>309</v>
      </c>
      <c r="J7" s="12">
        <f t="shared" si="22"/>
        <v>373</v>
      </c>
      <c r="K7" s="12">
        <f t="shared" si="22"/>
        <v>49</v>
      </c>
      <c r="L7" s="44">
        <f t="shared" si="22"/>
        <v>4</v>
      </c>
      <c r="M7" s="12">
        <f t="shared" si="22"/>
        <v>45</v>
      </c>
      <c r="N7" s="12">
        <f t="shared" si="22"/>
        <v>27</v>
      </c>
      <c r="O7" s="44">
        <f t="shared" si="22"/>
        <v>8</v>
      </c>
      <c r="P7" s="12">
        <f t="shared" si="22"/>
        <v>19</v>
      </c>
      <c r="Q7" s="12">
        <f t="shared" si="22"/>
        <v>29</v>
      </c>
      <c r="R7" s="44">
        <f t="shared" si="22"/>
        <v>11</v>
      </c>
      <c r="S7" s="12">
        <f t="shared" si="22"/>
        <v>18</v>
      </c>
      <c r="T7" s="12">
        <f t="shared" si="22"/>
        <v>653</v>
      </c>
      <c r="U7" s="44">
        <f t="shared" si="22"/>
        <v>298</v>
      </c>
      <c r="V7" s="12">
        <f t="shared" si="22"/>
        <v>355</v>
      </c>
      <c r="W7" s="12">
        <f t="shared" si="22"/>
        <v>727</v>
      </c>
      <c r="X7" s="44">
        <f t="shared" si="22"/>
        <v>242</v>
      </c>
      <c r="Y7" s="12">
        <f t="shared" si="22"/>
        <v>485</v>
      </c>
      <c r="Z7" s="5" t="s">
        <v>11</v>
      </c>
      <c r="AA7" s="15">
        <f t="shared" si="14"/>
        <v>3218.4992921189241</v>
      </c>
      <c r="AB7" s="41">
        <f t="shared" si="15"/>
        <v>2229.4372294372292</v>
      </c>
      <c r="AC7" s="15">
        <f t="shared" si="16"/>
        <v>127.41859367626238</v>
      </c>
      <c r="AD7" s="41">
        <f t="shared" si="17"/>
        <v>57.720057720057717</v>
      </c>
      <c r="AE7" s="15">
        <f t="shared" si="18"/>
        <v>3430.8636149126946</v>
      </c>
      <c r="AF7" s="41">
        <f t="shared" si="19"/>
        <v>1746.031746031746</v>
      </c>
      <c r="AG7" s="34">
        <v>3402.1</v>
      </c>
      <c r="AH7" s="35">
        <v>1672.7</v>
      </c>
      <c r="AI7" s="34">
        <v>197.7</v>
      </c>
      <c r="AJ7" s="35">
        <v>181.5</v>
      </c>
      <c r="AK7" s="36">
        <v>3530.8</v>
      </c>
      <c r="AL7" s="37">
        <v>1977.3</v>
      </c>
      <c r="AM7" s="36">
        <v>235.4</v>
      </c>
      <c r="AN7" s="37">
        <v>179.3</v>
      </c>
    </row>
    <row r="8" spans="1:40">
      <c r="A8" s="5" t="s">
        <v>12</v>
      </c>
      <c r="B8" s="18">
        <v>384</v>
      </c>
      <c r="C8" s="49">
        <f t="shared" si="2"/>
        <v>239</v>
      </c>
      <c r="D8" s="18">
        <v>145</v>
      </c>
      <c r="E8" s="10">
        <v>384</v>
      </c>
      <c r="F8" s="44">
        <f t="shared" si="3"/>
        <v>239</v>
      </c>
      <c r="G8" s="10">
        <v>145</v>
      </c>
      <c r="H8" s="12">
        <f t="shared" si="4"/>
        <v>400</v>
      </c>
      <c r="I8" s="44">
        <f t="shared" si="5"/>
        <v>231</v>
      </c>
      <c r="J8" s="12">
        <f t="shared" si="6"/>
        <v>169</v>
      </c>
      <c r="K8" s="10">
        <v>16</v>
      </c>
      <c r="L8" s="44">
        <f t="shared" si="7"/>
        <v>-8</v>
      </c>
      <c r="M8" s="10">
        <v>24</v>
      </c>
      <c r="N8" s="10">
        <v>13</v>
      </c>
      <c r="O8" s="44">
        <f t="shared" si="8"/>
        <v>4</v>
      </c>
      <c r="P8" s="10">
        <v>9</v>
      </c>
      <c r="Q8" s="10">
        <v>18</v>
      </c>
      <c r="R8" s="44">
        <f t="shared" si="9"/>
        <v>10</v>
      </c>
      <c r="S8" s="10">
        <v>8</v>
      </c>
      <c r="T8" s="12">
        <f t="shared" si="10"/>
        <v>382</v>
      </c>
      <c r="U8" s="44">
        <f t="shared" si="11"/>
        <v>221</v>
      </c>
      <c r="V8" s="12">
        <f t="shared" si="12"/>
        <v>161</v>
      </c>
      <c r="W8" s="10">
        <v>382</v>
      </c>
      <c r="X8" s="44">
        <f t="shared" si="13"/>
        <v>188</v>
      </c>
      <c r="Y8" s="10">
        <v>194</v>
      </c>
      <c r="Z8" s="5" t="s">
        <v>12</v>
      </c>
      <c r="AA8" s="15">
        <f t="shared" si="14"/>
        <v>1887.6828692779613</v>
      </c>
      <c r="AB8" s="41">
        <f t="shared" si="15"/>
        <v>1666.6666666666665</v>
      </c>
      <c r="AC8" s="15">
        <f t="shared" si="16"/>
        <v>61.349693251533743</v>
      </c>
      <c r="AD8" s="41">
        <f t="shared" si="17"/>
        <v>28.860028860028859</v>
      </c>
      <c r="AE8" s="15">
        <f t="shared" si="18"/>
        <v>1802.737140160453</v>
      </c>
      <c r="AF8" s="41">
        <f t="shared" si="19"/>
        <v>1356.4213564213564</v>
      </c>
      <c r="AG8" s="32">
        <v>0</v>
      </c>
      <c r="AH8" s="29">
        <v>0</v>
      </c>
      <c r="AI8" s="32">
        <v>0</v>
      </c>
      <c r="AJ8" s="29">
        <v>0</v>
      </c>
      <c r="AK8" s="33">
        <v>0</v>
      </c>
      <c r="AL8" s="31">
        <v>0</v>
      </c>
      <c r="AM8" s="33">
        <v>0</v>
      </c>
      <c r="AN8" s="31">
        <v>0</v>
      </c>
    </row>
    <row r="9" spans="1:40">
      <c r="A9" s="5" t="s">
        <v>13</v>
      </c>
      <c r="B9" s="18">
        <v>111</v>
      </c>
      <c r="C9" s="49">
        <f t="shared" si="2"/>
        <v>88</v>
      </c>
      <c r="D9" s="18">
        <v>23</v>
      </c>
      <c r="E9" s="10">
        <v>111</v>
      </c>
      <c r="F9" s="44">
        <f t="shared" si="3"/>
        <v>88</v>
      </c>
      <c r="G9" s="10">
        <v>23</v>
      </c>
      <c r="H9" s="12">
        <f t="shared" si="4"/>
        <v>115</v>
      </c>
      <c r="I9" s="44">
        <f t="shared" si="5"/>
        <v>90</v>
      </c>
      <c r="J9" s="12">
        <f t="shared" si="6"/>
        <v>25</v>
      </c>
      <c r="K9" s="10">
        <v>4</v>
      </c>
      <c r="L9" s="44">
        <f t="shared" si="7"/>
        <v>2</v>
      </c>
      <c r="M9" s="10">
        <v>2</v>
      </c>
      <c r="N9" s="10">
        <v>4</v>
      </c>
      <c r="O9" s="44">
        <f t="shared" si="8"/>
        <v>3</v>
      </c>
      <c r="P9" s="10">
        <v>1</v>
      </c>
      <c r="Q9" s="10">
        <v>2</v>
      </c>
      <c r="R9" s="44">
        <f t="shared" si="9"/>
        <v>0</v>
      </c>
      <c r="S9" s="10">
        <v>2</v>
      </c>
      <c r="T9" s="12">
        <f t="shared" si="10"/>
        <v>113</v>
      </c>
      <c r="U9" s="44">
        <f t="shared" si="11"/>
        <v>90</v>
      </c>
      <c r="V9" s="12">
        <f t="shared" si="12"/>
        <v>23</v>
      </c>
      <c r="W9" s="10">
        <v>1</v>
      </c>
      <c r="X9" s="44">
        <f t="shared" si="13"/>
        <v>1</v>
      </c>
      <c r="Y9" s="10"/>
      <c r="Z9" s="5" t="s">
        <v>13</v>
      </c>
      <c r="AA9" s="15">
        <f t="shared" si="14"/>
        <v>542.70882491741395</v>
      </c>
      <c r="AB9" s="41">
        <f t="shared" si="15"/>
        <v>649.35064935064929</v>
      </c>
      <c r="AC9" s="15">
        <f t="shared" si="16"/>
        <v>18.876828692779615</v>
      </c>
      <c r="AD9" s="41">
        <f t="shared" si="17"/>
        <v>21.645021645021647</v>
      </c>
      <c r="AE9" s="15">
        <f t="shared" si="18"/>
        <v>4.7192071731949037</v>
      </c>
      <c r="AF9" s="41">
        <f t="shared" si="19"/>
        <v>7.2150072150072146</v>
      </c>
      <c r="AG9" s="32">
        <v>0</v>
      </c>
      <c r="AH9" s="29">
        <v>0</v>
      </c>
      <c r="AI9" s="32">
        <v>0</v>
      </c>
      <c r="AJ9" s="29">
        <v>0</v>
      </c>
      <c r="AK9" s="33">
        <v>0</v>
      </c>
      <c r="AL9" s="31">
        <v>0</v>
      </c>
      <c r="AM9" s="33">
        <v>0</v>
      </c>
      <c r="AN9" s="31">
        <v>0</v>
      </c>
    </row>
    <row r="10" spans="1:40">
      <c r="A10" s="5" t="s">
        <v>16</v>
      </c>
      <c r="B10" s="12">
        <f t="shared" ref="B10" si="23">B12+B11</f>
        <v>354</v>
      </c>
      <c r="C10" s="49">
        <f t="shared" si="2"/>
        <v>121</v>
      </c>
      <c r="D10" s="12">
        <f t="shared" ref="D10" si="24">D12+D11</f>
        <v>233</v>
      </c>
      <c r="E10" s="12">
        <f>E12+E11</f>
        <v>354</v>
      </c>
      <c r="F10" s="44">
        <f t="shared" ref="F10:Y10" si="25">F12+F11</f>
        <v>121</v>
      </c>
      <c r="G10" s="12">
        <f t="shared" si="25"/>
        <v>233</v>
      </c>
      <c r="H10" s="12">
        <f t="shared" si="25"/>
        <v>421</v>
      </c>
      <c r="I10" s="44">
        <f t="shared" si="25"/>
        <v>167</v>
      </c>
      <c r="J10" s="12">
        <f t="shared" si="25"/>
        <v>254</v>
      </c>
      <c r="K10" s="12">
        <f t="shared" si="25"/>
        <v>67</v>
      </c>
      <c r="L10" s="44">
        <f t="shared" si="25"/>
        <v>46</v>
      </c>
      <c r="M10" s="12">
        <f t="shared" si="25"/>
        <v>21</v>
      </c>
      <c r="N10" s="12">
        <f t="shared" si="25"/>
        <v>15</v>
      </c>
      <c r="O10" s="44">
        <f t="shared" si="25"/>
        <v>3</v>
      </c>
      <c r="P10" s="12">
        <f t="shared" si="25"/>
        <v>12</v>
      </c>
      <c r="Q10" s="12">
        <f t="shared" si="25"/>
        <v>12</v>
      </c>
      <c r="R10" s="44">
        <f t="shared" si="25"/>
        <v>2</v>
      </c>
      <c r="S10" s="12">
        <f t="shared" si="25"/>
        <v>10</v>
      </c>
      <c r="T10" s="12">
        <f t="shared" si="25"/>
        <v>409</v>
      </c>
      <c r="U10" s="44">
        <f t="shared" si="25"/>
        <v>165</v>
      </c>
      <c r="V10" s="12">
        <f t="shared" si="25"/>
        <v>244</v>
      </c>
      <c r="W10" s="12">
        <f t="shared" si="25"/>
        <v>194</v>
      </c>
      <c r="X10" s="44">
        <f t="shared" si="25"/>
        <v>37</v>
      </c>
      <c r="Y10" s="12">
        <f t="shared" si="25"/>
        <v>157</v>
      </c>
      <c r="Z10" s="5" t="s">
        <v>16</v>
      </c>
      <c r="AA10" s="15">
        <f t="shared" si="14"/>
        <v>1986.7862199150543</v>
      </c>
      <c r="AB10" s="41">
        <f t="shared" si="15"/>
        <v>1204.9062049062049</v>
      </c>
      <c r="AC10" s="15">
        <f t="shared" si="16"/>
        <v>70.788107597923542</v>
      </c>
      <c r="AD10" s="41">
        <f t="shared" si="17"/>
        <v>21.645021645021647</v>
      </c>
      <c r="AE10" s="15">
        <f t="shared" si="18"/>
        <v>915.52619159981123</v>
      </c>
      <c r="AF10" s="41">
        <f t="shared" si="19"/>
        <v>266.95526695526695</v>
      </c>
      <c r="AG10" s="32">
        <v>2081.8000000000002</v>
      </c>
      <c r="AH10" s="29">
        <v>0</v>
      </c>
      <c r="AI10" s="32">
        <v>160.80000000000001</v>
      </c>
      <c r="AJ10" s="29">
        <v>0</v>
      </c>
      <c r="AK10" s="33">
        <v>2377.8000000000002</v>
      </c>
      <c r="AL10" s="31">
        <v>768.7</v>
      </c>
      <c r="AM10" s="33">
        <v>166.5</v>
      </c>
      <c r="AN10" s="31">
        <v>92.1</v>
      </c>
    </row>
    <row r="11" spans="1:40">
      <c r="A11" s="5" t="s">
        <v>14</v>
      </c>
      <c r="B11" s="18">
        <v>206</v>
      </c>
      <c r="C11" s="49">
        <f t="shared" si="2"/>
        <v>58</v>
      </c>
      <c r="D11" s="18">
        <v>148</v>
      </c>
      <c r="E11" s="10">
        <v>206</v>
      </c>
      <c r="F11" s="44">
        <f t="shared" si="3"/>
        <v>58</v>
      </c>
      <c r="G11" s="10">
        <v>148</v>
      </c>
      <c r="H11" s="12">
        <f t="shared" si="4"/>
        <v>226</v>
      </c>
      <c r="I11" s="44">
        <f t="shared" si="5"/>
        <v>62</v>
      </c>
      <c r="J11" s="12">
        <f t="shared" si="6"/>
        <v>164</v>
      </c>
      <c r="K11" s="10">
        <v>20</v>
      </c>
      <c r="L11" s="44">
        <f t="shared" si="7"/>
        <v>4</v>
      </c>
      <c r="M11" s="10">
        <v>16</v>
      </c>
      <c r="N11" s="10">
        <v>11</v>
      </c>
      <c r="O11" s="44">
        <f t="shared" si="8"/>
        <v>2</v>
      </c>
      <c r="P11" s="10">
        <v>9</v>
      </c>
      <c r="Q11" s="10">
        <v>9</v>
      </c>
      <c r="R11" s="44">
        <f t="shared" si="9"/>
        <v>1</v>
      </c>
      <c r="S11" s="10">
        <v>8</v>
      </c>
      <c r="T11" s="12">
        <f t="shared" si="10"/>
        <v>217</v>
      </c>
      <c r="U11" s="44">
        <f t="shared" si="11"/>
        <v>61</v>
      </c>
      <c r="V11" s="12">
        <f t="shared" si="12"/>
        <v>156</v>
      </c>
      <c r="W11" s="10">
        <v>194</v>
      </c>
      <c r="X11" s="44">
        <f t="shared" si="13"/>
        <v>37</v>
      </c>
      <c r="Y11" s="10">
        <v>157</v>
      </c>
      <c r="Z11" s="5" t="s">
        <v>14</v>
      </c>
      <c r="AA11" s="15">
        <f t="shared" si="14"/>
        <v>1066.5408211420481</v>
      </c>
      <c r="AB11" s="41">
        <f t="shared" si="15"/>
        <v>447.33044733044733</v>
      </c>
      <c r="AC11" s="15">
        <f t="shared" si="16"/>
        <v>51.911278905143931</v>
      </c>
      <c r="AD11" s="41">
        <f t="shared" si="17"/>
        <v>14.430014430014429</v>
      </c>
      <c r="AE11" s="15">
        <f t="shared" si="18"/>
        <v>915.52619159981123</v>
      </c>
      <c r="AF11" s="41">
        <f t="shared" si="19"/>
        <v>266.95526695526695</v>
      </c>
      <c r="AG11" s="32">
        <v>1209.0999999999999</v>
      </c>
      <c r="AH11" s="29">
        <v>339.4</v>
      </c>
      <c r="AI11" s="32">
        <v>77</v>
      </c>
      <c r="AJ11" s="29">
        <v>60.2</v>
      </c>
      <c r="AK11" s="33">
        <v>1428.9</v>
      </c>
      <c r="AL11" s="31">
        <v>430.6</v>
      </c>
      <c r="AM11" s="33">
        <v>91.3</v>
      </c>
      <c r="AN11" s="31">
        <v>50.1</v>
      </c>
    </row>
    <row r="12" spans="1:40">
      <c r="A12" s="14" t="s">
        <v>17</v>
      </c>
      <c r="B12" s="19">
        <v>148</v>
      </c>
      <c r="C12" s="49">
        <f t="shared" si="2"/>
        <v>63</v>
      </c>
      <c r="D12" s="19">
        <v>85</v>
      </c>
      <c r="E12" s="10">
        <v>148</v>
      </c>
      <c r="F12" s="44">
        <f t="shared" si="3"/>
        <v>63</v>
      </c>
      <c r="G12" s="10">
        <v>85</v>
      </c>
      <c r="H12" s="12">
        <f t="shared" si="4"/>
        <v>195</v>
      </c>
      <c r="I12" s="44">
        <f t="shared" si="5"/>
        <v>105</v>
      </c>
      <c r="J12" s="12">
        <f t="shared" si="6"/>
        <v>90</v>
      </c>
      <c r="K12" s="10">
        <v>47</v>
      </c>
      <c r="L12" s="44">
        <f t="shared" si="7"/>
        <v>42</v>
      </c>
      <c r="M12" s="10">
        <v>5</v>
      </c>
      <c r="N12" s="10">
        <v>4</v>
      </c>
      <c r="O12" s="44">
        <f t="shared" si="8"/>
        <v>1</v>
      </c>
      <c r="P12" s="10">
        <v>3</v>
      </c>
      <c r="Q12" s="10">
        <v>3</v>
      </c>
      <c r="R12" s="44">
        <f t="shared" si="9"/>
        <v>1</v>
      </c>
      <c r="S12" s="10">
        <v>2</v>
      </c>
      <c r="T12" s="12">
        <f t="shared" si="10"/>
        <v>192</v>
      </c>
      <c r="U12" s="44">
        <f t="shared" si="11"/>
        <v>104</v>
      </c>
      <c r="V12" s="12">
        <f t="shared" si="12"/>
        <v>88</v>
      </c>
      <c r="W12" s="10"/>
      <c r="X12" s="44">
        <f t="shared" si="13"/>
        <v>0</v>
      </c>
      <c r="Y12" s="10"/>
      <c r="Z12" s="14" t="s">
        <v>17</v>
      </c>
      <c r="AA12" s="15">
        <f t="shared" si="14"/>
        <v>920.24539877300606</v>
      </c>
      <c r="AB12" s="41">
        <f t="shared" si="15"/>
        <v>757.57575757575762</v>
      </c>
      <c r="AC12" s="15">
        <f t="shared" si="16"/>
        <v>18.876828692779615</v>
      </c>
      <c r="AD12" s="41">
        <f t="shared" si="17"/>
        <v>7.2150072150072146</v>
      </c>
      <c r="AE12" s="15">
        <f t="shared" si="18"/>
        <v>0</v>
      </c>
      <c r="AF12" s="41">
        <f t="shared" si="19"/>
        <v>0</v>
      </c>
      <c r="AG12" s="32">
        <v>0</v>
      </c>
      <c r="AH12" s="29">
        <v>0</v>
      </c>
      <c r="AI12" s="32">
        <v>0</v>
      </c>
      <c r="AJ12" s="29">
        <v>0</v>
      </c>
      <c r="AK12" s="33">
        <v>0</v>
      </c>
      <c r="AL12" s="31">
        <v>0</v>
      </c>
      <c r="AM12" s="33">
        <v>0</v>
      </c>
      <c r="AN12" s="31">
        <v>0</v>
      </c>
    </row>
    <row r="13" spans="1:40">
      <c r="A13" s="5" t="s">
        <v>15</v>
      </c>
      <c r="B13" s="18">
        <v>230</v>
      </c>
      <c r="C13" s="49">
        <f t="shared" si="2"/>
        <v>87</v>
      </c>
      <c r="D13" s="18">
        <v>143</v>
      </c>
      <c r="E13" s="10">
        <v>230</v>
      </c>
      <c r="F13" s="44">
        <f t="shared" si="3"/>
        <v>87</v>
      </c>
      <c r="G13" s="10">
        <v>143</v>
      </c>
      <c r="H13" s="12">
        <f t="shared" si="4"/>
        <v>241</v>
      </c>
      <c r="I13" s="44">
        <f t="shared" si="5"/>
        <v>83</v>
      </c>
      <c r="J13" s="12">
        <f t="shared" si="6"/>
        <v>158</v>
      </c>
      <c r="K13" s="10">
        <v>11</v>
      </c>
      <c r="L13" s="44">
        <f t="shared" si="7"/>
        <v>-4</v>
      </c>
      <c r="M13" s="10">
        <v>15</v>
      </c>
      <c r="N13" s="10">
        <v>7</v>
      </c>
      <c r="O13" s="44">
        <f t="shared" si="8"/>
        <v>0</v>
      </c>
      <c r="P13" s="10">
        <v>7</v>
      </c>
      <c r="Q13" s="10">
        <v>11</v>
      </c>
      <c r="R13" s="44">
        <f t="shared" si="9"/>
        <v>3</v>
      </c>
      <c r="S13" s="10">
        <v>8</v>
      </c>
      <c r="T13" s="12">
        <f t="shared" si="10"/>
        <v>230</v>
      </c>
      <c r="U13" s="44">
        <f t="shared" si="11"/>
        <v>80</v>
      </c>
      <c r="V13" s="12">
        <f t="shared" si="12"/>
        <v>150</v>
      </c>
      <c r="W13" s="10">
        <v>228</v>
      </c>
      <c r="X13" s="44">
        <f t="shared" si="13"/>
        <v>54</v>
      </c>
      <c r="Y13" s="10">
        <v>174</v>
      </c>
      <c r="Z13" s="5" t="s">
        <v>15</v>
      </c>
      <c r="AA13" s="15">
        <f t="shared" si="14"/>
        <v>1137.3289287399716</v>
      </c>
      <c r="AB13" s="41">
        <f t="shared" si="15"/>
        <v>598.84559884559883</v>
      </c>
      <c r="AC13" s="15">
        <f t="shared" si="16"/>
        <v>33.03445021236432</v>
      </c>
      <c r="AD13" s="41">
        <f t="shared" si="17"/>
        <v>0</v>
      </c>
      <c r="AE13" s="15">
        <f t="shared" si="18"/>
        <v>1075.9792354884378</v>
      </c>
      <c r="AF13" s="41">
        <f t="shared" si="19"/>
        <v>389.61038961038957</v>
      </c>
      <c r="AG13" s="32">
        <v>1066.0999999999999</v>
      </c>
      <c r="AH13" s="29">
        <v>0</v>
      </c>
      <c r="AI13" s="32">
        <v>71.099999999999994</v>
      </c>
      <c r="AJ13" s="29">
        <v>0</v>
      </c>
      <c r="AK13" s="33">
        <v>1011.6</v>
      </c>
      <c r="AL13" s="31">
        <v>0</v>
      </c>
      <c r="AM13" s="33">
        <v>77.599999999999994</v>
      </c>
      <c r="AN13" s="31">
        <v>0</v>
      </c>
    </row>
    <row r="14" spans="1:40">
      <c r="A14" s="5" t="s">
        <v>18</v>
      </c>
      <c r="B14" s="18"/>
      <c r="C14" s="49">
        <f t="shared" si="2"/>
        <v>0</v>
      </c>
      <c r="D14" s="18"/>
      <c r="E14" s="10"/>
      <c r="F14" s="44">
        <f t="shared" si="3"/>
        <v>0</v>
      </c>
      <c r="G14" s="10"/>
      <c r="H14" s="12">
        <f t="shared" si="4"/>
        <v>4</v>
      </c>
      <c r="I14" s="44">
        <f t="shared" si="5"/>
        <v>0</v>
      </c>
      <c r="J14" s="12">
        <f t="shared" si="6"/>
        <v>4</v>
      </c>
      <c r="K14" s="10">
        <v>4</v>
      </c>
      <c r="L14" s="44">
        <f t="shared" si="7"/>
        <v>0</v>
      </c>
      <c r="M14" s="10">
        <v>4</v>
      </c>
      <c r="N14" s="10">
        <v>4</v>
      </c>
      <c r="O14" s="44">
        <f t="shared" si="8"/>
        <v>0</v>
      </c>
      <c r="P14" s="10">
        <v>4</v>
      </c>
      <c r="Q14" s="10">
        <v>4</v>
      </c>
      <c r="R14" s="44">
        <f t="shared" si="9"/>
        <v>0</v>
      </c>
      <c r="S14" s="10">
        <v>4</v>
      </c>
      <c r="T14" s="12">
        <f t="shared" si="10"/>
        <v>0</v>
      </c>
      <c r="U14" s="44">
        <f t="shared" si="11"/>
        <v>0</v>
      </c>
      <c r="V14" s="12">
        <f t="shared" si="12"/>
        <v>0</v>
      </c>
      <c r="W14" s="10"/>
      <c r="X14" s="44">
        <f t="shared" si="13"/>
        <v>0</v>
      </c>
      <c r="Y14" s="10"/>
      <c r="Z14" s="5" t="s">
        <v>18</v>
      </c>
      <c r="AA14" s="15">
        <f t="shared" si="14"/>
        <v>18.876828692779615</v>
      </c>
      <c r="AB14" s="41">
        <f t="shared" si="15"/>
        <v>0</v>
      </c>
      <c r="AC14" s="15">
        <f t="shared" si="16"/>
        <v>18.876828692779615</v>
      </c>
      <c r="AD14" s="41">
        <f t="shared" si="17"/>
        <v>0</v>
      </c>
      <c r="AE14" s="15">
        <f t="shared" si="18"/>
        <v>0</v>
      </c>
      <c r="AF14" s="41">
        <f t="shared" si="19"/>
        <v>0</v>
      </c>
      <c r="AG14" s="32">
        <v>14.3</v>
      </c>
      <c r="AH14" s="29">
        <v>4.7</v>
      </c>
      <c r="AI14" s="32">
        <v>0</v>
      </c>
      <c r="AJ14" s="29">
        <v>0</v>
      </c>
      <c r="AK14" s="33">
        <v>14.9</v>
      </c>
      <c r="AL14" s="31">
        <v>6</v>
      </c>
      <c r="AM14" s="33">
        <v>0</v>
      </c>
      <c r="AN14" s="31">
        <v>0</v>
      </c>
    </row>
    <row r="15" spans="1:40">
      <c r="A15" s="5" t="s">
        <v>19</v>
      </c>
      <c r="B15" s="18"/>
      <c r="C15" s="49">
        <f t="shared" si="2"/>
        <v>0</v>
      </c>
      <c r="D15" s="18"/>
      <c r="E15" s="10">
        <v>1</v>
      </c>
      <c r="F15" s="44">
        <f t="shared" si="3"/>
        <v>0</v>
      </c>
      <c r="G15" s="10">
        <v>1</v>
      </c>
      <c r="H15" s="12">
        <f t="shared" si="4"/>
        <v>1</v>
      </c>
      <c r="I15" s="44">
        <f t="shared" si="5"/>
        <v>0</v>
      </c>
      <c r="J15" s="12">
        <f t="shared" si="6"/>
        <v>1</v>
      </c>
      <c r="K15" s="10"/>
      <c r="L15" s="44">
        <f t="shared" si="7"/>
        <v>0</v>
      </c>
      <c r="M15" s="10"/>
      <c r="N15" s="10">
        <v>1</v>
      </c>
      <c r="O15" s="44">
        <f t="shared" si="8"/>
        <v>0</v>
      </c>
      <c r="P15" s="10">
        <v>1</v>
      </c>
      <c r="Q15" s="10"/>
      <c r="R15" s="44">
        <f t="shared" si="9"/>
        <v>0</v>
      </c>
      <c r="S15" s="10"/>
      <c r="T15" s="12">
        <f t="shared" si="10"/>
        <v>1</v>
      </c>
      <c r="U15" s="44">
        <f t="shared" si="11"/>
        <v>0</v>
      </c>
      <c r="V15" s="12">
        <f t="shared" si="12"/>
        <v>1</v>
      </c>
      <c r="W15" s="10"/>
      <c r="X15" s="44">
        <f t="shared" si="13"/>
        <v>0</v>
      </c>
      <c r="Y15" s="10"/>
      <c r="Z15" s="5" t="s">
        <v>19</v>
      </c>
      <c r="AA15" s="15">
        <f t="shared" si="14"/>
        <v>4.7192071731949037</v>
      </c>
      <c r="AB15" s="41">
        <f t="shared" si="15"/>
        <v>0</v>
      </c>
      <c r="AC15" s="15">
        <f t="shared" si="16"/>
        <v>4.7192071731949037</v>
      </c>
      <c r="AD15" s="41">
        <f t="shared" si="17"/>
        <v>0</v>
      </c>
      <c r="AE15" s="15">
        <f t="shared" si="18"/>
        <v>0</v>
      </c>
      <c r="AF15" s="41">
        <f t="shared" si="19"/>
        <v>0</v>
      </c>
      <c r="AG15" s="32">
        <v>0</v>
      </c>
      <c r="AH15" s="29">
        <v>0</v>
      </c>
      <c r="AI15" s="32">
        <v>0</v>
      </c>
      <c r="AJ15" s="29">
        <v>0</v>
      </c>
      <c r="AK15" s="33">
        <v>0</v>
      </c>
      <c r="AL15" s="31">
        <v>0</v>
      </c>
      <c r="AM15" s="33">
        <v>0</v>
      </c>
      <c r="AN15" s="31">
        <v>0</v>
      </c>
    </row>
    <row r="16" spans="1:40">
      <c r="A16" s="5" t="s">
        <v>20</v>
      </c>
      <c r="B16" s="18"/>
      <c r="C16" s="49">
        <f t="shared" si="2"/>
        <v>0</v>
      </c>
      <c r="D16" s="18"/>
      <c r="E16" s="10"/>
      <c r="F16" s="44">
        <f t="shared" si="3"/>
        <v>0</v>
      </c>
      <c r="G16" s="10"/>
      <c r="H16" s="12">
        <f t="shared" si="4"/>
        <v>0</v>
      </c>
      <c r="I16" s="44">
        <f t="shared" si="5"/>
        <v>0</v>
      </c>
      <c r="J16" s="12">
        <f t="shared" si="6"/>
        <v>0</v>
      </c>
      <c r="K16" s="10"/>
      <c r="L16" s="44">
        <f t="shared" si="7"/>
        <v>0</v>
      </c>
      <c r="M16" s="10"/>
      <c r="N16" s="10"/>
      <c r="O16" s="44">
        <f t="shared" si="8"/>
        <v>0</v>
      </c>
      <c r="P16" s="10"/>
      <c r="Q16" s="10"/>
      <c r="R16" s="44">
        <f t="shared" si="9"/>
        <v>0</v>
      </c>
      <c r="S16" s="10"/>
      <c r="T16" s="12">
        <f t="shared" si="10"/>
        <v>0</v>
      </c>
      <c r="U16" s="44">
        <f t="shared" si="11"/>
        <v>0</v>
      </c>
      <c r="V16" s="12">
        <f t="shared" si="12"/>
        <v>0</v>
      </c>
      <c r="W16" s="10"/>
      <c r="X16" s="44">
        <f t="shared" si="13"/>
        <v>0</v>
      </c>
      <c r="Y16" s="10"/>
      <c r="Z16" s="5" t="s">
        <v>20</v>
      </c>
      <c r="AA16" s="15">
        <f t="shared" si="14"/>
        <v>0</v>
      </c>
      <c r="AB16" s="41">
        <f t="shared" si="15"/>
        <v>0</v>
      </c>
      <c r="AC16" s="15">
        <f t="shared" si="16"/>
        <v>0</v>
      </c>
      <c r="AD16" s="41">
        <f t="shared" si="17"/>
        <v>0</v>
      </c>
      <c r="AE16" s="15">
        <f t="shared" si="18"/>
        <v>0</v>
      </c>
      <c r="AF16" s="41">
        <f t="shared" si="19"/>
        <v>0</v>
      </c>
      <c r="AG16" s="32">
        <v>0</v>
      </c>
      <c r="AH16" s="29">
        <v>0</v>
      </c>
      <c r="AI16" s="32">
        <v>0</v>
      </c>
      <c r="AJ16" s="29">
        <v>0</v>
      </c>
      <c r="AK16" s="33">
        <v>0</v>
      </c>
      <c r="AL16" s="31">
        <v>0</v>
      </c>
      <c r="AM16" s="33">
        <v>0</v>
      </c>
      <c r="AN16" s="31">
        <v>0</v>
      </c>
    </row>
    <row r="17" spans="1:40">
      <c r="A17" s="5" t="s">
        <v>21</v>
      </c>
      <c r="B17" s="18"/>
      <c r="C17" s="49">
        <f t="shared" si="2"/>
        <v>0</v>
      </c>
      <c r="D17" s="18"/>
      <c r="E17" s="10"/>
      <c r="F17" s="44">
        <f t="shared" si="3"/>
        <v>0</v>
      </c>
      <c r="G17" s="10"/>
      <c r="H17" s="12">
        <f t="shared" si="4"/>
        <v>0</v>
      </c>
      <c r="I17" s="44">
        <f t="shared" si="5"/>
        <v>0</v>
      </c>
      <c r="J17" s="12">
        <f t="shared" si="6"/>
        <v>0</v>
      </c>
      <c r="K17" s="10"/>
      <c r="L17" s="44">
        <f t="shared" si="7"/>
        <v>0</v>
      </c>
      <c r="M17" s="10"/>
      <c r="N17" s="10"/>
      <c r="O17" s="44">
        <f t="shared" si="8"/>
        <v>0</v>
      </c>
      <c r="P17" s="10"/>
      <c r="Q17" s="10"/>
      <c r="R17" s="44">
        <f t="shared" si="9"/>
        <v>0</v>
      </c>
      <c r="S17" s="10"/>
      <c r="T17" s="12">
        <f t="shared" si="10"/>
        <v>0</v>
      </c>
      <c r="U17" s="44">
        <f t="shared" si="11"/>
        <v>0</v>
      </c>
      <c r="V17" s="12">
        <f t="shared" si="12"/>
        <v>0</v>
      </c>
      <c r="W17" s="10"/>
      <c r="X17" s="44">
        <f t="shared" si="13"/>
        <v>0</v>
      </c>
      <c r="Y17" s="10"/>
      <c r="Z17" s="5" t="s">
        <v>21</v>
      </c>
      <c r="AA17" s="15">
        <f t="shared" si="14"/>
        <v>0</v>
      </c>
      <c r="AB17" s="41">
        <f t="shared" si="15"/>
        <v>0</v>
      </c>
      <c r="AC17" s="15">
        <f t="shared" si="16"/>
        <v>0</v>
      </c>
      <c r="AD17" s="41">
        <f t="shared" si="17"/>
        <v>0</v>
      </c>
      <c r="AE17" s="15">
        <f t="shared" si="18"/>
        <v>0</v>
      </c>
      <c r="AF17" s="41">
        <f t="shared" si="19"/>
        <v>0</v>
      </c>
      <c r="AG17" s="32">
        <v>22.8</v>
      </c>
      <c r="AH17" s="29">
        <v>18.5</v>
      </c>
      <c r="AI17" s="32">
        <v>1.6</v>
      </c>
      <c r="AJ17" s="29">
        <v>1.9</v>
      </c>
      <c r="AK17" s="33">
        <v>6.9</v>
      </c>
      <c r="AL17" s="31">
        <v>3.6</v>
      </c>
      <c r="AM17" s="33">
        <v>2</v>
      </c>
      <c r="AN17" s="31">
        <v>1.1000000000000001</v>
      </c>
    </row>
    <row r="18" spans="1:40">
      <c r="A18" s="5" t="s">
        <v>22</v>
      </c>
      <c r="B18" s="18"/>
      <c r="C18" s="49">
        <f t="shared" si="2"/>
        <v>0</v>
      </c>
      <c r="D18" s="18"/>
      <c r="E18" s="10">
        <v>272</v>
      </c>
      <c r="F18" s="44">
        <f t="shared" si="3"/>
        <v>56</v>
      </c>
      <c r="G18" s="10">
        <v>216</v>
      </c>
      <c r="H18" s="12">
        <f t="shared" si="4"/>
        <v>272</v>
      </c>
      <c r="I18" s="44">
        <f t="shared" si="5"/>
        <v>56</v>
      </c>
      <c r="J18" s="12">
        <f t="shared" si="6"/>
        <v>216</v>
      </c>
      <c r="K18" s="10"/>
      <c r="L18" s="44">
        <f t="shared" si="7"/>
        <v>0</v>
      </c>
      <c r="M18" s="10"/>
      <c r="N18" s="10">
        <v>8</v>
      </c>
      <c r="O18" s="44">
        <f t="shared" si="8"/>
        <v>2</v>
      </c>
      <c r="P18" s="10">
        <v>6</v>
      </c>
      <c r="Q18" s="10"/>
      <c r="R18" s="44">
        <f t="shared" si="9"/>
        <v>0</v>
      </c>
      <c r="S18" s="10"/>
      <c r="T18" s="12">
        <f t="shared" si="10"/>
        <v>272</v>
      </c>
      <c r="U18" s="44">
        <f t="shared" si="11"/>
        <v>56</v>
      </c>
      <c r="V18" s="12">
        <f t="shared" si="12"/>
        <v>216</v>
      </c>
      <c r="W18" s="10">
        <v>166</v>
      </c>
      <c r="X18" s="44">
        <f t="shared" si="13"/>
        <v>18</v>
      </c>
      <c r="Y18" s="10">
        <v>148</v>
      </c>
      <c r="Z18" s="5" t="s">
        <v>22</v>
      </c>
      <c r="AA18" s="15">
        <f t="shared" si="14"/>
        <v>1283.6243511090138</v>
      </c>
      <c r="AB18" s="41">
        <f t="shared" si="15"/>
        <v>404.0404040404041</v>
      </c>
      <c r="AC18" s="15">
        <f t="shared" si="16"/>
        <v>37.753657385559229</v>
      </c>
      <c r="AD18" s="41">
        <f t="shared" si="17"/>
        <v>14.430014430014429</v>
      </c>
      <c r="AE18" s="15">
        <f t="shared" si="18"/>
        <v>783.38839075035389</v>
      </c>
      <c r="AF18" s="41">
        <f t="shared" si="19"/>
        <v>129.87012987012989</v>
      </c>
      <c r="AG18" s="32">
        <v>543.29999999999995</v>
      </c>
      <c r="AH18" s="29">
        <v>264.10000000000002</v>
      </c>
      <c r="AI18" s="32">
        <v>66.099999999999994</v>
      </c>
      <c r="AJ18" s="29">
        <v>53.1</v>
      </c>
      <c r="AK18" s="33">
        <v>737.8</v>
      </c>
      <c r="AL18" s="31">
        <v>270.7</v>
      </c>
      <c r="AM18" s="33">
        <v>83.1</v>
      </c>
      <c r="AN18" s="31">
        <v>37.6</v>
      </c>
    </row>
    <row r="19" spans="1:40">
      <c r="A19" s="5" t="s">
        <v>23</v>
      </c>
      <c r="B19" s="18">
        <v>43</v>
      </c>
      <c r="C19" s="49">
        <f t="shared" si="2"/>
        <v>8</v>
      </c>
      <c r="D19" s="18">
        <v>35</v>
      </c>
      <c r="E19" s="10">
        <v>43</v>
      </c>
      <c r="F19" s="44">
        <f t="shared" si="3"/>
        <v>8</v>
      </c>
      <c r="G19" s="10">
        <v>35</v>
      </c>
      <c r="H19" s="12">
        <f t="shared" si="4"/>
        <v>56</v>
      </c>
      <c r="I19" s="44">
        <f t="shared" si="5"/>
        <v>16</v>
      </c>
      <c r="J19" s="12">
        <f t="shared" si="6"/>
        <v>40</v>
      </c>
      <c r="K19" s="10">
        <v>13</v>
      </c>
      <c r="L19" s="44">
        <f t="shared" si="7"/>
        <v>8</v>
      </c>
      <c r="M19" s="10">
        <v>5</v>
      </c>
      <c r="N19" s="10">
        <v>3</v>
      </c>
      <c r="O19" s="44">
        <f t="shared" si="8"/>
        <v>2</v>
      </c>
      <c r="P19" s="10">
        <v>1</v>
      </c>
      <c r="Q19" s="10">
        <v>2</v>
      </c>
      <c r="R19" s="44">
        <f t="shared" si="9"/>
        <v>0</v>
      </c>
      <c r="S19" s="10">
        <v>2</v>
      </c>
      <c r="T19" s="12">
        <f t="shared" si="10"/>
        <v>54</v>
      </c>
      <c r="U19" s="44">
        <f t="shared" si="11"/>
        <v>16</v>
      </c>
      <c r="V19" s="12">
        <f t="shared" si="12"/>
        <v>38</v>
      </c>
      <c r="W19" s="10">
        <v>151</v>
      </c>
      <c r="X19" s="44">
        <f t="shared" si="13"/>
        <v>17</v>
      </c>
      <c r="Y19" s="10">
        <v>134</v>
      </c>
      <c r="Z19" s="5" t="s">
        <v>23</v>
      </c>
      <c r="AA19" s="15">
        <f t="shared" si="14"/>
        <v>264.27560169891456</v>
      </c>
      <c r="AB19" s="41">
        <f t="shared" si="15"/>
        <v>115.44011544011543</v>
      </c>
      <c r="AC19" s="15">
        <f t="shared" si="16"/>
        <v>14.15762151958471</v>
      </c>
      <c r="AD19" s="41">
        <f t="shared" si="17"/>
        <v>14.430014430014429</v>
      </c>
      <c r="AE19" s="15">
        <f t="shared" si="18"/>
        <v>712.60028315243039</v>
      </c>
      <c r="AF19" s="41">
        <f t="shared" si="19"/>
        <v>122.65512265512265</v>
      </c>
      <c r="AG19" s="32">
        <v>304.89999999999998</v>
      </c>
      <c r="AH19" s="29">
        <v>94.8</v>
      </c>
      <c r="AI19" s="32">
        <v>33.799999999999997</v>
      </c>
      <c r="AJ19" s="29">
        <v>13.3</v>
      </c>
      <c r="AK19" s="33">
        <v>327.8</v>
      </c>
      <c r="AL19" s="31">
        <v>111.7</v>
      </c>
      <c r="AM19" s="33">
        <v>27.3</v>
      </c>
      <c r="AN19" s="31">
        <v>13.3</v>
      </c>
    </row>
    <row r="20" spans="1:40">
      <c r="A20" s="5" t="s">
        <v>24</v>
      </c>
      <c r="B20" s="18"/>
      <c r="C20" s="49">
        <f t="shared" si="2"/>
        <v>0</v>
      </c>
      <c r="D20" s="18"/>
      <c r="E20" s="10">
        <v>4</v>
      </c>
      <c r="F20" s="44">
        <f t="shared" si="3"/>
        <v>1</v>
      </c>
      <c r="G20" s="10">
        <v>3</v>
      </c>
      <c r="H20" s="12">
        <f t="shared" si="4"/>
        <v>10</v>
      </c>
      <c r="I20" s="44">
        <f t="shared" si="5"/>
        <v>4</v>
      </c>
      <c r="J20" s="12">
        <f t="shared" si="6"/>
        <v>6</v>
      </c>
      <c r="K20" s="10">
        <v>6</v>
      </c>
      <c r="L20" s="44">
        <f t="shared" si="7"/>
        <v>3</v>
      </c>
      <c r="M20" s="10">
        <v>3</v>
      </c>
      <c r="N20" s="10">
        <v>6</v>
      </c>
      <c r="O20" s="44">
        <f t="shared" si="8"/>
        <v>3</v>
      </c>
      <c r="P20" s="10">
        <v>3</v>
      </c>
      <c r="Q20" s="10">
        <v>6</v>
      </c>
      <c r="R20" s="44">
        <f t="shared" si="9"/>
        <v>3</v>
      </c>
      <c r="S20" s="10">
        <v>3</v>
      </c>
      <c r="T20" s="12">
        <f t="shared" si="10"/>
        <v>4</v>
      </c>
      <c r="U20" s="44">
        <f t="shared" si="11"/>
        <v>1</v>
      </c>
      <c r="V20" s="12">
        <f t="shared" si="12"/>
        <v>3</v>
      </c>
      <c r="W20" s="10"/>
      <c r="X20" s="44">
        <f t="shared" si="13"/>
        <v>0</v>
      </c>
      <c r="Y20" s="10"/>
      <c r="Z20" s="5" t="s">
        <v>24</v>
      </c>
      <c r="AA20" s="15">
        <f t="shared" si="14"/>
        <v>47.192071731949035</v>
      </c>
      <c r="AB20" s="41">
        <f t="shared" si="15"/>
        <v>28.860028860028859</v>
      </c>
      <c r="AC20" s="15">
        <f t="shared" si="16"/>
        <v>28.31524303916942</v>
      </c>
      <c r="AD20" s="41">
        <f t="shared" si="17"/>
        <v>21.645021645021647</v>
      </c>
      <c r="AE20" s="15">
        <f t="shared" si="18"/>
        <v>0</v>
      </c>
      <c r="AF20" s="41">
        <f t="shared" si="19"/>
        <v>0</v>
      </c>
      <c r="AG20" s="32">
        <v>15.8</v>
      </c>
      <c r="AH20" s="29">
        <v>0</v>
      </c>
      <c r="AI20" s="32">
        <v>0</v>
      </c>
      <c r="AJ20" s="29">
        <v>0</v>
      </c>
      <c r="AK20" s="33">
        <v>25.2</v>
      </c>
      <c r="AL20" s="31">
        <v>0</v>
      </c>
      <c r="AM20" s="33">
        <v>0</v>
      </c>
      <c r="AN20" s="31">
        <v>0</v>
      </c>
    </row>
    <row r="21" spans="1:40">
      <c r="A21" s="5" t="s">
        <v>25</v>
      </c>
      <c r="B21" s="18"/>
      <c r="C21" s="49">
        <f t="shared" si="2"/>
        <v>0</v>
      </c>
      <c r="D21" s="18"/>
      <c r="E21" s="10"/>
      <c r="F21" s="44">
        <f t="shared" si="3"/>
        <v>0</v>
      </c>
      <c r="G21" s="10"/>
      <c r="H21" s="12">
        <f t="shared" si="4"/>
        <v>3</v>
      </c>
      <c r="I21" s="44">
        <f t="shared" si="5"/>
        <v>1</v>
      </c>
      <c r="J21" s="12">
        <f t="shared" si="6"/>
        <v>2</v>
      </c>
      <c r="K21" s="10">
        <v>3</v>
      </c>
      <c r="L21" s="44">
        <f t="shared" si="7"/>
        <v>1</v>
      </c>
      <c r="M21" s="10">
        <v>2</v>
      </c>
      <c r="N21" s="10">
        <v>3</v>
      </c>
      <c r="O21" s="44">
        <f t="shared" si="8"/>
        <v>1</v>
      </c>
      <c r="P21" s="10">
        <v>2</v>
      </c>
      <c r="Q21" s="10">
        <v>3</v>
      </c>
      <c r="R21" s="44">
        <f t="shared" si="9"/>
        <v>1</v>
      </c>
      <c r="S21" s="10">
        <v>2</v>
      </c>
      <c r="T21" s="12">
        <f t="shared" si="10"/>
        <v>0</v>
      </c>
      <c r="U21" s="44">
        <f t="shared" si="11"/>
        <v>0</v>
      </c>
      <c r="V21" s="12">
        <f t="shared" si="12"/>
        <v>0</v>
      </c>
      <c r="W21" s="10"/>
      <c r="X21" s="44">
        <f t="shared" si="13"/>
        <v>0</v>
      </c>
      <c r="Y21" s="10"/>
      <c r="Z21" s="5" t="s">
        <v>25</v>
      </c>
      <c r="AA21" s="15">
        <f t="shared" si="14"/>
        <v>14.15762151958471</v>
      </c>
      <c r="AB21" s="41">
        <f t="shared" si="15"/>
        <v>7.2150072150072146</v>
      </c>
      <c r="AC21" s="15">
        <f t="shared" si="16"/>
        <v>14.15762151958471</v>
      </c>
      <c r="AD21" s="41">
        <f t="shared" si="17"/>
        <v>7.2150072150072146</v>
      </c>
      <c r="AE21" s="15">
        <f t="shared" si="18"/>
        <v>0</v>
      </c>
      <c r="AF21" s="41">
        <f t="shared" si="19"/>
        <v>0</v>
      </c>
      <c r="AG21" s="32">
        <v>0</v>
      </c>
      <c r="AH21" s="29">
        <v>0</v>
      </c>
      <c r="AI21" s="32">
        <v>0</v>
      </c>
      <c r="AJ21" s="29">
        <v>0</v>
      </c>
      <c r="AK21" s="33">
        <v>0</v>
      </c>
      <c r="AL21" s="31">
        <v>0</v>
      </c>
      <c r="AM21" s="33">
        <v>0</v>
      </c>
      <c r="AN21" s="31">
        <v>0</v>
      </c>
    </row>
    <row r="22" spans="1:40">
      <c r="A22" s="5" t="s">
        <v>26</v>
      </c>
      <c r="B22" s="18"/>
      <c r="C22" s="49">
        <f t="shared" si="2"/>
        <v>0</v>
      </c>
      <c r="D22" s="18"/>
      <c r="E22" s="10">
        <v>6</v>
      </c>
      <c r="F22" s="44">
        <f t="shared" si="3"/>
        <v>3</v>
      </c>
      <c r="G22" s="10">
        <v>3</v>
      </c>
      <c r="H22" s="12">
        <f t="shared" si="4"/>
        <v>6</v>
      </c>
      <c r="I22" s="44">
        <f t="shared" si="5"/>
        <v>3</v>
      </c>
      <c r="J22" s="12">
        <f t="shared" si="6"/>
        <v>3</v>
      </c>
      <c r="K22" s="10"/>
      <c r="L22" s="44">
        <f t="shared" si="7"/>
        <v>0</v>
      </c>
      <c r="M22" s="10"/>
      <c r="N22" s="10"/>
      <c r="O22" s="44">
        <f t="shared" si="8"/>
        <v>0</v>
      </c>
      <c r="P22" s="10"/>
      <c r="Q22" s="10"/>
      <c r="R22" s="44">
        <f t="shared" si="9"/>
        <v>0</v>
      </c>
      <c r="S22" s="10"/>
      <c r="T22" s="12">
        <f t="shared" si="10"/>
        <v>6</v>
      </c>
      <c r="U22" s="44">
        <f t="shared" si="11"/>
        <v>3</v>
      </c>
      <c r="V22" s="12">
        <f t="shared" si="12"/>
        <v>3</v>
      </c>
      <c r="W22" s="10">
        <v>3</v>
      </c>
      <c r="X22" s="44">
        <f t="shared" si="13"/>
        <v>2</v>
      </c>
      <c r="Y22" s="10">
        <v>1</v>
      </c>
      <c r="Z22" s="5" t="s">
        <v>26</v>
      </c>
      <c r="AA22" s="15">
        <f t="shared" si="14"/>
        <v>28.31524303916942</v>
      </c>
      <c r="AB22" s="41">
        <f t="shared" si="15"/>
        <v>21.645021645021647</v>
      </c>
      <c r="AC22" s="15">
        <f t="shared" si="16"/>
        <v>0</v>
      </c>
      <c r="AD22" s="41">
        <f t="shared" si="17"/>
        <v>0</v>
      </c>
      <c r="AE22" s="15">
        <f t="shared" si="18"/>
        <v>14.15762151958471</v>
      </c>
      <c r="AF22" s="41">
        <f t="shared" si="19"/>
        <v>14.430014430014429</v>
      </c>
      <c r="AG22" s="32">
        <v>0</v>
      </c>
      <c r="AH22" s="29">
        <v>0</v>
      </c>
      <c r="AI22" s="32">
        <v>0</v>
      </c>
      <c r="AJ22" s="29">
        <v>0</v>
      </c>
      <c r="AK22" s="33">
        <v>0</v>
      </c>
      <c r="AL22" s="31">
        <v>0</v>
      </c>
      <c r="AM22" s="33">
        <v>0</v>
      </c>
      <c r="AN22" s="31">
        <v>0</v>
      </c>
    </row>
    <row r="23" spans="1:40">
      <c r="A23" s="5" t="s">
        <v>27</v>
      </c>
      <c r="B23" s="18"/>
      <c r="C23" s="49">
        <f t="shared" si="2"/>
        <v>0</v>
      </c>
      <c r="D23" s="18"/>
      <c r="E23" s="10">
        <v>1</v>
      </c>
      <c r="F23" s="44">
        <f t="shared" si="3"/>
        <v>1</v>
      </c>
      <c r="G23" s="10"/>
      <c r="H23" s="12">
        <f t="shared" si="4"/>
        <v>1</v>
      </c>
      <c r="I23" s="44">
        <f t="shared" si="5"/>
        <v>1</v>
      </c>
      <c r="J23" s="12">
        <f t="shared" si="6"/>
        <v>0</v>
      </c>
      <c r="K23" s="10"/>
      <c r="L23" s="44">
        <f t="shared" si="7"/>
        <v>0</v>
      </c>
      <c r="M23" s="10"/>
      <c r="N23" s="10"/>
      <c r="O23" s="44">
        <f t="shared" si="8"/>
        <v>0</v>
      </c>
      <c r="P23" s="10"/>
      <c r="Q23" s="10"/>
      <c r="R23" s="44">
        <f t="shared" si="9"/>
        <v>0</v>
      </c>
      <c r="S23" s="10"/>
      <c r="T23" s="12">
        <f t="shared" si="10"/>
        <v>1</v>
      </c>
      <c r="U23" s="44">
        <f t="shared" si="11"/>
        <v>1</v>
      </c>
      <c r="V23" s="12">
        <f t="shared" si="12"/>
        <v>0</v>
      </c>
      <c r="W23" s="10"/>
      <c r="X23" s="44">
        <f t="shared" si="13"/>
        <v>0</v>
      </c>
      <c r="Y23" s="10"/>
      <c r="Z23" s="5" t="s">
        <v>27</v>
      </c>
      <c r="AA23" s="15">
        <f t="shared" si="14"/>
        <v>4.7192071731949037</v>
      </c>
      <c r="AB23" s="41">
        <f t="shared" si="15"/>
        <v>7.2150072150072146</v>
      </c>
      <c r="AC23" s="15">
        <f t="shared" si="16"/>
        <v>0</v>
      </c>
      <c r="AD23" s="41">
        <f t="shared" si="17"/>
        <v>0</v>
      </c>
      <c r="AE23" s="15">
        <f t="shared" si="18"/>
        <v>0</v>
      </c>
      <c r="AF23" s="41">
        <f t="shared" si="19"/>
        <v>0</v>
      </c>
      <c r="AG23" s="32">
        <v>0</v>
      </c>
      <c r="AH23" s="29">
        <v>0</v>
      </c>
      <c r="AI23" s="32">
        <v>0</v>
      </c>
      <c r="AJ23" s="29">
        <v>0</v>
      </c>
      <c r="AK23" s="33">
        <v>0</v>
      </c>
      <c r="AL23" s="31">
        <v>0</v>
      </c>
      <c r="AM23" s="33">
        <v>0</v>
      </c>
      <c r="AN23" s="31">
        <v>0</v>
      </c>
    </row>
    <row r="24" spans="1:40" s="7" customFormat="1">
      <c r="A24" s="5" t="s">
        <v>28</v>
      </c>
      <c r="B24" s="18"/>
      <c r="C24" s="49">
        <f t="shared" si="2"/>
        <v>0</v>
      </c>
      <c r="D24" s="18"/>
      <c r="E24" s="10">
        <v>3</v>
      </c>
      <c r="F24" s="44">
        <f t="shared" si="3"/>
        <v>2</v>
      </c>
      <c r="G24" s="10">
        <v>1</v>
      </c>
      <c r="H24" s="12">
        <f t="shared" si="4"/>
        <v>3</v>
      </c>
      <c r="I24" s="44">
        <f t="shared" si="5"/>
        <v>2</v>
      </c>
      <c r="J24" s="12">
        <f t="shared" si="6"/>
        <v>1</v>
      </c>
      <c r="K24" s="10"/>
      <c r="L24" s="44">
        <f t="shared" si="7"/>
        <v>0</v>
      </c>
      <c r="M24" s="10"/>
      <c r="N24" s="10">
        <v>2</v>
      </c>
      <c r="O24" s="44">
        <f t="shared" si="8"/>
        <v>1</v>
      </c>
      <c r="P24" s="10">
        <v>1</v>
      </c>
      <c r="Q24" s="10"/>
      <c r="R24" s="44">
        <f t="shared" si="9"/>
        <v>0</v>
      </c>
      <c r="S24" s="10"/>
      <c r="T24" s="12">
        <f t="shared" si="10"/>
        <v>3</v>
      </c>
      <c r="U24" s="44">
        <f t="shared" si="11"/>
        <v>2</v>
      </c>
      <c r="V24" s="12">
        <f t="shared" si="12"/>
        <v>1</v>
      </c>
      <c r="W24" s="10">
        <v>1</v>
      </c>
      <c r="X24" s="44">
        <f t="shared" si="13"/>
        <v>1</v>
      </c>
      <c r="Y24" s="10"/>
      <c r="Z24" s="5" t="s">
        <v>28</v>
      </c>
      <c r="AA24" s="15">
        <f t="shared" si="14"/>
        <v>14.15762151958471</v>
      </c>
      <c r="AB24" s="41">
        <f t="shared" si="15"/>
        <v>14.430014430014429</v>
      </c>
      <c r="AC24" s="15">
        <f t="shared" si="16"/>
        <v>9.4384143463898074</v>
      </c>
      <c r="AD24" s="41">
        <f t="shared" si="17"/>
        <v>7.2150072150072146</v>
      </c>
      <c r="AE24" s="15">
        <f t="shared" si="18"/>
        <v>4.7192071731949037</v>
      </c>
      <c r="AF24" s="41">
        <f t="shared" si="19"/>
        <v>7.2150072150072146</v>
      </c>
      <c r="AG24" s="32">
        <v>0</v>
      </c>
      <c r="AH24" s="29">
        <v>0</v>
      </c>
      <c r="AI24" s="32">
        <v>0</v>
      </c>
      <c r="AJ24" s="29">
        <v>0</v>
      </c>
      <c r="AK24" s="33">
        <v>0</v>
      </c>
      <c r="AL24" s="31">
        <v>0</v>
      </c>
      <c r="AM24" s="33">
        <v>0</v>
      </c>
      <c r="AN24" s="31">
        <v>0</v>
      </c>
    </row>
    <row r="25" spans="1:40" s="7" customFormat="1">
      <c r="A25" s="5" t="s">
        <v>103</v>
      </c>
      <c r="B25" s="18">
        <v>2</v>
      </c>
      <c r="C25" s="49">
        <f t="shared" si="2"/>
        <v>2</v>
      </c>
      <c r="D25" s="18"/>
      <c r="E25" s="10">
        <v>2</v>
      </c>
      <c r="F25" s="44">
        <f t="shared" ref="F25" si="26">E25-G25</f>
        <v>2</v>
      </c>
      <c r="G25" s="10"/>
      <c r="H25" s="12">
        <f t="shared" ref="H25" si="27">E25+K25</f>
        <v>2</v>
      </c>
      <c r="I25" s="44">
        <f t="shared" ref="I25" si="28">F25+L25</f>
        <v>2</v>
      </c>
      <c r="J25" s="12">
        <f t="shared" ref="J25" si="29">G25+M25</f>
        <v>0</v>
      </c>
      <c r="K25" s="10"/>
      <c r="L25" s="44">
        <f t="shared" ref="L25" si="30">K25-M25</f>
        <v>0</v>
      </c>
      <c r="M25" s="10"/>
      <c r="N25" s="10"/>
      <c r="O25" s="44">
        <f t="shared" ref="O25" si="31">N25-P25</f>
        <v>0</v>
      </c>
      <c r="P25" s="10"/>
      <c r="Q25" s="10">
        <v>1</v>
      </c>
      <c r="R25" s="44">
        <f t="shared" ref="R25" si="32">Q25-S25</f>
        <v>1</v>
      </c>
      <c r="S25" s="10"/>
      <c r="T25" s="12">
        <f t="shared" ref="T25" si="33">H25-Q25</f>
        <v>1</v>
      </c>
      <c r="U25" s="44">
        <f t="shared" ref="U25" si="34">I25-R25</f>
        <v>1</v>
      </c>
      <c r="V25" s="12">
        <f t="shared" ref="V25" si="35">J25-S25</f>
        <v>0</v>
      </c>
      <c r="W25" s="10"/>
      <c r="X25" s="44">
        <f t="shared" ref="X25" si="36">W25-Y25</f>
        <v>0</v>
      </c>
      <c r="Y25" s="10"/>
      <c r="Z25" s="5" t="s">
        <v>103</v>
      </c>
      <c r="AA25" s="15">
        <f t="shared" ref="AA25" si="37">H25/$H$3*10000</f>
        <v>9.4384143463898074</v>
      </c>
      <c r="AB25" s="41">
        <f t="shared" ref="AB25" si="38">I25/$I$3*10000</f>
        <v>14.430014430014429</v>
      </c>
      <c r="AC25" s="15">
        <f t="shared" ref="AC25" si="39">N25/$H$3*10000</f>
        <v>0</v>
      </c>
      <c r="AD25" s="41">
        <f t="shared" ref="AD25" si="40">O25/$I$3*10000</f>
        <v>0</v>
      </c>
      <c r="AE25" s="15">
        <f t="shared" ref="AE25" si="41">W25/$H$3*10000</f>
        <v>0</v>
      </c>
      <c r="AF25" s="41">
        <f t="shared" ref="AF25" si="42">X25/$I$3*10000</f>
        <v>0</v>
      </c>
      <c r="AG25" s="32">
        <v>0</v>
      </c>
      <c r="AH25" s="29">
        <v>0</v>
      </c>
      <c r="AI25" s="32">
        <v>0</v>
      </c>
      <c r="AJ25" s="29">
        <v>0</v>
      </c>
      <c r="AK25" s="33">
        <v>0</v>
      </c>
      <c r="AL25" s="31">
        <v>0</v>
      </c>
      <c r="AM25" s="33">
        <v>0</v>
      </c>
      <c r="AN25" s="31">
        <v>0</v>
      </c>
    </row>
    <row r="26" spans="1:40">
      <c r="A26" s="6" t="s">
        <v>81</v>
      </c>
      <c r="B26" s="20"/>
      <c r="C26" s="49">
        <f t="shared" si="2"/>
        <v>0</v>
      </c>
      <c r="D26" s="20"/>
      <c r="E26" s="10">
        <v>288</v>
      </c>
      <c r="F26" s="44">
        <f t="shared" si="3"/>
        <v>201</v>
      </c>
      <c r="G26" s="10">
        <v>87</v>
      </c>
      <c r="H26" s="12">
        <f t="shared" si="4"/>
        <v>288</v>
      </c>
      <c r="I26" s="44">
        <f t="shared" si="5"/>
        <v>201</v>
      </c>
      <c r="J26" s="12">
        <f t="shared" si="6"/>
        <v>87</v>
      </c>
      <c r="K26" s="10"/>
      <c r="L26" s="44">
        <f t="shared" si="7"/>
        <v>0</v>
      </c>
      <c r="M26" s="10"/>
      <c r="N26" s="10">
        <v>162</v>
      </c>
      <c r="O26" s="44">
        <f t="shared" si="8"/>
        <v>131</v>
      </c>
      <c r="P26" s="10">
        <v>31</v>
      </c>
      <c r="Q26" s="10"/>
      <c r="R26" s="44">
        <f t="shared" si="9"/>
        <v>0</v>
      </c>
      <c r="S26" s="10"/>
      <c r="T26" s="12">
        <f t="shared" si="10"/>
        <v>288</v>
      </c>
      <c r="U26" s="44">
        <f t="shared" si="11"/>
        <v>201</v>
      </c>
      <c r="V26" s="12">
        <f t="shared" si="12"/>
        <v>87</v>
      </c>
      <c r="W26" s="10">
        <v>87</v>
      </c>
      <c r="X26" s="44">
        <f t="shared" si="13"/>
        <v>56</v>
      </c>
      <c r="Y26" s="10">
        <v>31</v>
      </c>
      <c r="Z26" s="6" t="s">
        <v>81</v>
      </c>
      <c r="AA26" s="15">
        <f t="shared" si="14"/>
        <v>1359.1316658801322</v>
      </c>
      <c r="AB26" s="41">
        <f t="shared" si="15"/>
        <v>1450.2164502164503</v>
      </c>
      <c r="AC26" s="15">
        <f t="shared" si="16"/>
        <v>764.51156205757434</v>
      </c>
      <c r="AD26" s="41">
        <f t="shared" si="17"/>
        <v>945.16594516594512</v>
      </c>
      <c r="AE26" s="15">
        <f t="shared" si="18"/>
        <v>410.57102406795656</v>
      </c>
      <c r="AF26" s="41">
        <f t="shared" si="19"/>
        <v>404.0404040404041</v>
      </c>
      <c r="AG26" s="32">
        <v>4693</v>
      </c>
      <c r="AH26" s="29">
        <v>0</v>
      </c>
      <c r="AI26" s="32">
        <v>3907</v>
      </c>
      <c r="AJ26" s="29">
        <v>0</v>
      </c>
      <c r="AK26" s="33">
        <v>2066</v>
      </c>
      <c r="AL26" s="31">
        <v>0</v>
      </c>
      <c r="AM26" s="33">
        <v>2078</v>
      </c>
      <c r="AN26" s="31">
        <v>0</v>
      </c>
    </row>
    <row r="27" spans="1:40">
      <c r="A27" s="5" t="s">
        <v>82</v>
      </c>
      <c r="B27" s="18"/>
      <c r="C27" s="49">
        <f t="shared" si="2"/>
        <v>0</v>
      </c>
      <c r="D27" s="18"/>
      <c r="E27" s="10"/>
      <c r="F27" s="44">
        <f t="shared" si="3"/>
        <v>0</v>
      </c>
      <c r="G27" s="10"/>
      <c r="H27" s="12">
        <f t="shared" si="4"/>
        <v>21</v>
      </c>
      <c r="I27" s="44">
        <f t="shared" si="5"/>
        <v>15</v>
      </c>
      <c r="J27" s="12">
        <f t="shared" si="6"/>
        <v>6</v>
      </c>
      <c r="K27" s="10">
        <v>21</v>
      </c>
      <c r="L27" s="44">
        <f t="shared" si="7"/>
        <v>15</v>
      </c>
      <c r="M27" s="10">
        <v>6</v>
      </c>
      <c r="N27" s="10">
        <v>21</v>
      </c>
      <c r="O27" s="44">
        <f t="shared" si="8"/>
        <v>16</v>
      </c>
      <c r="P27" s="10">
        <v>5</v>
      </c>
      <c r="Q27" s="10"/>
      <c r="R27" s="44">
        <f t="shared" si="9"/>
        <v>0</v>
      </c>
      <c r="S27" s="10"/>
      <c r="T27" s="12">
        <f t="shared" si="10"/>
        <v>21</v>
      </c>
      <c r="U27" s="44">
        <f t="shared" si="11"/>
        <v>15</v>
      </c>
      <c r="V27" s="12">
        <f t="shared" si="12"/>
        <v>6</v>
      </c>
      <c r="W27" s="10"/>
      <c r="X27" s="44">
        <f t="shared" si="13"/>
        <v>0</v>
      </c>
      <c r="Y27" s="10"/>
      <c r="Z27" s="5" t="s">
        <v>82</v>
      </c>
      <c r="AA27" s="15">
        <f t="shared" si="14"/>
        <v>99.103350637092973</v>
      </c>
      <c r="AB27" s="41">
        <f t="shared" si="15"/>
        <v>108.22510822510822</v>
      </c>
      <c r="AC27" s="15">
        <f t="shared" si="16"/>
        <v>99.103350637092973</v>
      </c>
      <c r="AD27" s="41">
        <f t="shared" si="17"/>
        <v>115.44011544011543</v>
      </c>
      <c r="AE27" s="15">
        <f t="shared" si="18"/>
        <v>0</v>
      </c>
      <c r="AF27" s="41">
        <f t="shared" si="19"/>
        <v>0</v>
      </c>
      <c r="AG27" s="32">
        <v>58</v>
      </c>
      <c r="AH27" s="29">
        <v>0</v>
      </c>
      <c r="AI27" s="32">
        <v>0</v>
      </c>
      <c r="AJ27" s="29">
        <v>0</v>
      </c>
      <c r="AK27" s="33">
        <v>26.1</v>
      </c>
      <c r="AL27" s="31">
        <v>0</v>
      </c>
      <c r="AM27" s="33">
        <v>0</v>
      </c>
      <c r="AN27" s="31">
        <v>0</v>
      </c>
    </row>
    <row r="28" spans="1:40">
      <c r="A28" s="5" t="s">
        <v>83</v>
      </c>
      <c r="B28" s="18"/>
      <c r="C28" s="49">
        <f t="shared" si="2"/>
        <v>0</v>
      </c>
      <c r="D28" s="18"/>
      <c r="E28" s="10"/>
      <c r="F28" s="44">
        <f t="shared" si="3"/>
        <v>0</v>
      </c>
      <c r="G28" s="10"/>
      <c r="H28" s="12">
        <f t="shared" si="4"/>
        <v>3</v>
      </c>
      <c r="I28" s="44">
        <f t="shared" si="5"/>
        <v>3</v>
      </c>
      <c r="J28" s="12">
        <f t="shared" si="6"/>
        <v>0</v>
      </c>
      <c r="K28" s="10">
        <v>3</v>
      </c>
      <c r="L28" s="44">
        <f t="shared" si="7"/>
        <v>3</v>
      </c>
      <c r="M28" s="10"/>
      <c r="N28" s="10"/>
      <c r="O28" s="44">
        <f t="shared" si="8"/>
        <v>0</v>
      </c>
      <c r="P28" s="10"/>
      <c r="Q28" s="10"/>
      <c r="R28" s="44">
        <f t="shared" si="9"/>
        <v>0</v>
      </c>
      <c r="S28" s="10"/>
      <c r="T28" s="12">
        <f t="shared" si="10"/>
        <v>3</v>
      </c>
      <c r="U28" s="44">
        <f t="shared" si="11"/>
        <v>3</v>
      </c>
      <c r="V28" s="12">
        <f t="shared" si="12"/>
        <v>0</v>
      </c>
      <c r="W28" s="10">
        <v>3</v>
      </c>
      <c r="X28" s="44">
        <f t="shared" si="13"/>
        <v>3</v>
      </c>
      <c r="Y28" s="10"/>
      <c r="Z28" s="5" t="s">
        <v>83</v>
      </c>
      <c r="AA28" s="15">
        <f t="shared" si="14"/>
        <v>14.15762151958471</v>
      </c>
      <c r="AB28" s="41">
        <f t="shared" si="15"/>
        <v>21.645021645021647</v>
      </c>
      <c r="AC28" s="15">
        <f t="shared" si="16"/>
        <v>0</v>
      </c>
      <c r="AD28" s="41">
        <f t="shared" si="17"/>
        <v>0</v>
      </c>
      <c r="AE28" s="15">
        <f t="shared" si="18"/>
        <v>14.15762151958471</v>
      </c>
      <c r="AF28" s="41">
        <f t="shared" si="19"/>
        <v>21.645021645021647</v>
      </c>
      <c r="AG28" s="32">
        <v>12.1</v>
      </c>
      <c r="AH28" s="29">
        <v>0</v>
      </c>
      <c r="AI28" s="32">
        <v>1.2</v>
      </c>
      <c r="AJ28" s="29">
        <v>0</v>
      </c>
      <c r="AK28" s="33">
        <v>19.8</v>
      </c>
      <c r="AL28" s="31">
        <v>0</v>
      </c>
      <c r="AM28" s="33">
        <v>9.9</v>
      </c>
      <c r="AN28" s="31">
        <v>0</v>
      </c>
    </row>
    <row r="29" spans="1:40">
      <c r="A29" s="5" t="s">
        <v>29</v>
      </c>
      <c r="B29" s="18">
        <v>59</v>
      </c>
      <c r="C29" s="49">
        <f t="shared" si="2"/>
        <v>45</v>
      </c>
      <c r="D29" s="18">
        <v>14</v>
      </c>
      <c r="E29" s="10">
        <v>59</v>
      </c>
      <c r="F29" s="44">
        <f t="shared" si="3"/>
        <v>45</v>
      </c>
      <c r="G29" s="10">
        <v>14</v>
      </c>
      <c r="H29" s="12">
        <f t="shared" si="4"/>
        <v>71</v>
      </c>
      <c r="I29" s="44">
        <f t="shared" si="5"/>
        <v>49</v>
      </c>
      <c r="J29" s="12">
        <f t="shared" si="6"/>
        <v>22</v>
      </c>
      <c r="K29" s="10">
        <v>12</v>
      </c>
      <c r="L29" s="44">
        <f t="shared" si="7"/>
        <v>4</v>
      </c>
      <c r="M29" s="10">
        <v>8</v>
      </c>
      <c r="N29" s="10">
        <v>7</v>
      </c>
      <c r="O29" s="44">
        <f t="shared" si="8"/>
        <v>3</v>
      </c>
      <c r="P29" s="10">
        <v>4</v>
      </c>
      <c r="Q29" s="10">
        <v>7</v>
      </c>
      <c r="R29" s="44">
        <f t="shared" si="9"/>
        <v>6</v>
      </c>
      <c r="S29" s="10">
        <v>1</v>
      </c>
      <c r="T29" s="12">
        <f t="shared" si="10"/>
        <v>64</v>
      </c>
      <c r="U29" s="44">
        <f t="shared" si="11"/>
        <v>43</v>
      </c>
      <c r="V29" s="12">
        <f t="shared" si="12"/>
        <v>21</v>
      </c>
      <c r="W29" s="10">
        <v>69</v>
      </c>
      <c r="X29" s="44">
        <f t="shared" si="13"/>
        <v>47</v>
      </c>
      <c r="Y29" s="10">
        <v>22</v>
      </c>
      <c r="Z29" s="5" t="s">
        <v>29</v>
      </c>
      <c r="AA29" s="15">
        <f t="shared" si="14"/>
        <v>335.06370929683811</v>
      </c>
      <c r="AB29" s="41">
        <f t="shared" si="15"/>
        <v>353.53535353535352</v>
      </c>
      <c r="AC29" s="15">
        <f t="shared" si="16"/>
        <v>33.03445021236432</v>
      </c>
      <c r="AD29" s="41">
        <f t="shared" si="17"/>
        <v>21.645021645021647</v>
      </c>
      <c r="AE29" s="15">
        <f t="shared" si="18"/>
        <v>325.62529495044834</v>
      </c>
      <c r="AF29" s="41">
        <f t="shared" si="19"/>
        <v>339.10533910533911</v>
      </c>
      <c r="AG29" s="32">
        <v>329</v>
      </c>
      <c r="AH29" s="29">
        <v>0</v>
      </c>
      <c r="AI29" s="32">
        <v>16.399999999999999</v>
      </c>
      <c r="AJ29" s="29">
        <v>0</v>
      </c>
      <c r="AK29" s="33">
        <v>404.9</v>
      </c>
      <c r="AL29" s="31">
        <v>0</v>
      </c>
      <c r="AM29" s="33">
        <v>28.5</v>
      </c>
      <c r="AN29" s="31">
        <v>0</v>
      </c>
    </row>
    <row r="30" spans="1:40">
      <c r="A30" s="5" t="s">
        <v>85</v>
      </c>
      <c r="B30" s="18">
        <v>11</v>
      </c>
      <c r="C30" s="49">
        <f t="shared" si="2"/>
        <v>6</v>
      </c>
      <c r="D30" s="18">
        <v>5</v>
      </c>
      <c r="E30" s="10">
        <v>11</v>
      </c>
      <c r="F30" s="44">
        <f t="shared" si="3"/>
        <v>6</v>
      </c>
      <c r="G30" s="10">
        <v>5</v>
      </c>
      <c r="H30" s="12">
        <f t="shared" si="4"/>
        <v>12</v>
      </c>
      <c r="I30" s="44">
        <f t="shared" si="5"/>
        <v>7</v>
      </c>
      <c r="J30" s="12">
        <f t="shared" si="6"/>
        <v>5</v>
      </c>
      <c r="K30" s="10">
        <v>1</v>
      </c>
      <c r="L30" s="44">
        <f t="shared" si="7"/>
        <v>1</v>
      </c>
      <c r="M30" s="10"/>
      <c r="N30" s="10">
        <v>1</v>
      </c>
      <c r="O30" s="44">
        <f t="shared" si="8"/>
        <v>1</v>
      </c>
      <c r="P30" s="10"/>
      <c r="Q30" s="10">
        <v>1</v>
      </c>
      <c r="R30" s="44">
        <f t="shared" si="9"/>
        <v>1</v>
      </c>
      <c r="S30" s="10"/>
      <c r="T30" s="12">
        <f t="shared" si="10"/>
        <v>11</v>
      </c>
      <c r="U30" s="44">
        <f t="shared" si="11"/>
        <v>6</v>
      </c>
      <c r="V30" s="12">
        <f t="shared" si="12"/>
        <v>5</v>
      </c>
      <c r="W30" s="10"/>
      <c r="X30" s="44">
        <f t="shared" si="13"/>
        <v>0</v>
      </c>
      <c r="Y30" s="10"/>
      <c r="Z30" s="5" t="s">
        <v>85</v>
      </c>
      <c r="AA30" s="15">
        <f t="shared" si="14"/>
        <v>56.630486078338841</v>
      </c>
      <c r="AB30" s="41">
        <f t="shared" si="15"/>
        <v>50.505050505050512</v>
      </c>
      <c r="AC30" s="15">
        <f t="shared" si="16"/>
        <v>4.7192071731949037</v>
      </c>
      <c r="AD30" s="41">
        <f t="shared" si="17"/>
        <v>7.2150072150072146</v>
      </c>
      <c r="AE30" s="15">
        <f t="shared" si="18"/>
        <v>0</v>
      </c>
      <c r="AF30" s="41">
        <f t="shared" si="19"/>
        <v>0</v>
      </c>
      <c r="AG30" s="32">
        <v>0</v>
      </c>
      <c r="AH30" s="29">
        <v>0</v>
      </c>
      <c r="AI30" s="32">
        <v>0</v>
      </c>
      <c r="AJ30" s="29">
        <v>0</v>
      </c>
      <c r="AK30" s="33">
        <v>0</v>
      </c>
      <c r="AL30" s="31">
        <v>0</v>
      </c>
      <c r="AM30" s="33">
        <v>0</v>
      </c>
      <c r="AN30" s="31">
        <v>0</v>
      </c>
    </row>
    <row r="31" spans="1:40" s="7" customFormat="1">
      <c r="A31" s="5" t="s">
        <v>30</v>
      </c>
      <c r="B31" s="18"/>
      <c r="C31" s="49">
        <f t="shared" si="2"/>
        <v>0</v>
      </c>
      <c r="D31" s="18"/>
      <c r="E31" s="10"/>
      <c r="F31" s="44">
        <f t="shared" si="3"/>
        <v>0</v>
      </c>
      <c r="G31" s="10"/>
      <c r="H31" s="12">
        <f t="shared" si="4"/>
        <v>0</v>
      </c>
      <c r="I31" s="44">
        <f t="shared" si="5"/>
        <v>0</v>
      </c>
      <c r="J31" s="12">
        <f t="shared" si="6"/>
        <v>0</v>
      </c>
      <c r="K31" s="10"/>
      <c r="L31" s="44">
        <f t="shared" si="7"/>
        <v>0</v>
      </c>
      <c r="M31" s="10"/>
      <c r="N31" s="10"/>
      <c r="O31" s="44">
        <f t="shared" si="8"/>
        <v>0</v>
      </c>
      <c r="P31" s="10"/>
      <c r="Q31" s="10"/>
      <c r="R31" s="44">
        <f t="shared" si="9"/>
        <v>0</v>
      </c>
      <c r="S31" s="10"/>
      <c r="T31" s="12">
        <f t="shared" si="10"/>
        <v>0</v>
      </c>
      <c r="U31" s="44">
        <f t="shared" si="11"/>
        <v>0</v>
      </c>
      <c r="V31" s="12">
        <f t="shared" si="12"/>
        <v>0</v>
      </c>
      <c r="W31" s="10"/>
      <c r="X31" s="44">
        <f t="shared" si="13"/>
        <v>0</v>
      </c>
      <c r="Y31" s="10"/>
      <c r="Z31" s="5" t="s">
        <v>30</v>
      </c>
      <c r="AA31" s="15">
        <f t="shared" si="14"/>
        <v>0</v>
      </c>
      <c r="AB31" s="41">
        <f t="shared" si="15"/>
        <v>0</v>
      </c>
      <c r="AC31" s="15">
        <f t="shared" si="16"/>
        <v>0</v>
      </c>
      <c r="AD31" s="41">
        <f t="shared" si="17"/>
        <v>0</v>
      </c>
      <c r="AE31" s="15">
        <f t="shared" si="18"/>
        <v>0</v>
      </c>
      <c r="AF31" s="41">
        <f t="shared" si="19"/>
        <v>0</v>
      </c>
      <c r="AG31" s="32">
        <v>0</v>
      </c>
      <c r="AH31" s="29">
        <v>0</v>
      </c>
      <c r="AI31" s="32">
        <v>0</v>
      </c>
      <c r="AJ31" s="29">
        <v>0</v>
      </c>
      <c r="AK31" s="33">
        <v>0</v>
      </c>
      <c r="AL31" s="31">
        <v>0</v>
      </c>
      <c r="AM31" s="33">
        <v>0</v>
      </c>
      <c r="AN31" s="31">
        <v>0</v>
      </c>
    </row>
    <row r="32" spans="1:40">
      <c r="A32" s="5" t="s">
        <v>31</v>
      </c>
      <c r="B32" s="18">
        <v>12</v>
      </c>
      <c r="C32" s="49">
        <f t="shared" si="2"/>
        <v>11</v>
      </c>
      <c r="D32" s="18">
        <v>1</v>
      </c>
      <c r="E32" s="10">
        <v>12</v>
      </c>
      <c r="F32" s="44">
        <f t="shared" si="3"/>
        <v>11</v>
      </c>
      <c r="G32" s="10">
        <v>1</v>
      </c>
      <c r="H32" s="12">
        <f t="shared" si="4"/>
        <v>14</v>
      </c>
      <c r="I32" s="44">
        <f t="shared" si="5"/>
        <v>12</v>
      </c>
      <c r="J32" s="12">
        <f t="shared" si="6"/>
        <v>2</v>
      </c>
      <c r="K32" s="10">
        <v>2</v>
      </c>
      <c r="L32" s="44">
        <f t="shared" si="7"/>
        <v>1</v>
      </c>
      <c r="M32" s="10">
        <v>1</v>
      </c>
      <c r="N32" s="10">
        <v>1</v>
      </c>
      <c r="O32" s="44">
        <f t="shared" si="8"/>
        <v>0</v>
      </c>
      <c r="P32" s="10">
        <v>1</v>
      </c>
      <c r="Q32" s="10"/>
      <c r="R32" s="44">
        <f t="shared" si="9"/>
        <v>0</v>
      </c>
      <c r="S32" s="10"/>
      <c r="T32" s="12">
        <f t="shared" si="10"/>
        <v>14</v>
      </c>
      <c r="U32" s="44">
        <f t="shared" si="11"/>
        <v>12</v>
      </c>
      <c r="V32" s="12">
        <f t="shared" si="12"/>
        <v>2</v>
      </c>
      <c r="W32" s="10">
        <v>13</v>
      </c>
      <c r="X32" s="44">
        <f t="shared" si="13"/>
        <v>4</v>
      </c>
      <c r="Y32" s="10">
        <v>9</v>
      </c>
      <c r="Z32" s="5" t="s">
        <v>31</v>
      </c>
      <c r="AA32" s="15">
        <f t="shared" si="14"/>
        <v>66.068900424728639</v>
      </c>
      <c r="AB32" s="41">
        <f t="shared" si="15"/>
        <v>86.580086580086586</v>
      </c>
      <c r="AC32" s="15">
        <f t="shared" si="16"/>
        <v>4.7192071731949037</v>
      </c>
      <c r="AD32" s="41">
        <f t="shared" si="17"/>
        <v>0</v>
      </c>
      <c r="AE32" s="15">
        <f t="shared" si="18"/>
        <v>61.349693251533743</v>
      </c>
      <c r="AF32" s="41">
        <f t="shared" si="19"/>
        <v>28.860028860028859</v>
      </c>
      <c r="AG32" s="32">
        <v>41</v>
      </c>
      <c r="AH32" s="29">
        <v>0</v>
      </c>
      <c r="AI32" s="32">
        <v>2.2000000000000002</v>
      </c>
      <c r="AJ32" s="29">
        <v>0</v>
      </c>
      <c r="AK32" s="33">
        <v>50.1</v>
      </c>
      <c r="AL32" s="31">
        <v>0</v>
      </c>
      <c r="AM32" s="33">
        <v>1.7</v>
      </c>
      <c r="AN32" s="31">
        <v>0</v>
      </c>
    </row>
    <row r="33" spans="1:40">
      <c r="A33" s="5" t="s">
        <v>32</v>
      </c>
      <c r="B33" s="18"/>
      <c r="C33" s="49">
        <f t="shared" si="2"/>
        <v>0</v>
      </c>
      <c r="D33" s="18"/>
      <c r="E33" s="10"/>
      <c r="F33" s="44">
        <f t="shared" si="3"/>
        <v>0</v>
      </c>
      <c r="G33" s="10"/>
      <c r="H33" s="12">
        <f t="shared" si="4"/>
        <v>0</v>
      </c>
      <c r="I33" s="44">
        <f t="shared" si="5"/>
        <v>0</v>
      </c>
      <c r="J33" s="12">
        <f t="shared" si="6"/>
        <v>0</v>
      </c>
      <c r="K33" s="10"/>
      <c r="L33" s="44">
        <f t="shared" si="7"/>
        <v>0</v>
      </c>
      <c r="M33" s="10"/>
      <c r="N33" s="10"/>
      <c r="O33" s="44">
        <f t="shared" si="8"/>
        <v>0</v>
      </c>
      <c r="P33" s="10"/>
      <c r="Q33" s="10"/>
      <c r="R33" s="44">
        <f t="shared" si="9"/>
        <v>0</v>
      </c>
      <c r="S33" s="10"/>
      <c r="T33" s="12">
        <f t="shared" si="10"/>
        <v>0</v>
      </c>
      <c r="U33" s="44">
        <f t="shared" si="11"/>
        <v>0</v>
      </c>
      <c r="V33" s="12">
        <f t="shared" si="12"/>
        <v>0</v>
      </c>
      <c r="W33" s="10"/>
      <c r="X33" s="44">
        <f t="shared" si="13"/>
        <v>0</v>
      </c>
      <c r="Y33" s="10"/>
      <c r="Z33" s="5" t="s">
        <v>32</v>
      </c>
      <c r="AA33" s="15">
        <f t="shared" si="14"/>
        <v>0</v>
      </c>
      <c r="AB33" s="41">
        <f t="shared" si="15"/>
        <v>0</v>
      </c>
      <c r="AC33" s="15">
        <f t="shared" si="16"/>
        <v>0</v>
      </c>
      <c r="AD33" s="41">
        <f t="shared" si="17"/>
        <v>0</v>
      </c>
      <c r="AE33" s="15">
        <f t="shared" si="18"/>
        <v>0</v>
      </c>
      <c r="AF33" s="41">
        <f t="shared" si="19"/>
        <v>0</v>
      </c>
      <c r="AG33" s="32">
        <v>0</v>
      </c>
      <c r="AH33" s="29">
        <v>0</v>
      </c>
      <c r="AI33" s="32">
        <v>0</v>
      </c>
      <c r="AJ33" s="29">
        <v>0</v>
      </c>
      <c r="AK33" s="33">
        <v>0</v>
      </c>
      <c r="AL33" s="31">
        <v>0</v>
      </c>
      <c r="AM33" s="33">
        <v>0</v>
      </c>
      <c r="AN33" s="31">
        <v>0</v>
      </c>
    </row>
    <row r="34" spans="1:40">
      <c r="A34" s="6" t="s">
        <v>33</v>
      </c>
      <c r="B34" s="20"/>
      <c r="C34" s="49">
        <f t="shared" si="2"/>
        <v>0</v>
      </c>
      <c r="D34" s="20"/>
      <c r="E34" s="10">
        <v>391</v>
      </c>
      <c r="F34" s="44">
        <f t="shared" si="3"/>
        <v>273</v>
      </c>
      <c r="G34" s="10">
        <v>118</v>
      </c>
      <c r="H34" s="12">
        <f t="shared" si="4"/>
        <v>391</v>
      </c>
      <c r="I34" s="44">
        <f t="shared" si="5"/>
        <v>273</v>
      </c>
      <c r="J34" s="12">
        <f t="shared" si="6"/>
        <v>118</v>
      </c>
      <c r="K34" s="10"/>
      <c r="L34" s="44">
        <f t="shared" si="7"/>
        <v>0</v>
      </c>
      <c r="M34" s="10"/>
      <c r="N34" s="10">
        <v>26</v>
      </c>
      <c r="O34" s="44">
        <f t="shared" si="8"/>
        <v>22</v>
      </c>
      <c r="P34" s="10">
        <v>4</v>
      </c>
      <c r="Q34" s="10"/>
      <c r="R34" s="44">
        <f t="shared" si="9"/>
        <v>0</v>
      </c>
      <c r="S34" s="10"/>
      <c r="T34" s="12">
        <f t="shared" si="10"/>
        <v>391</v>
      </c>
      <c r="U34" s="44">
        <f t="shared" si="11"/>
        <v>273</v>
      </c>
      <c r="V34" s="12">
        <f t="shared" si="12"/>
        <v>118</v>
      </c>
      <c r="W34" s="10">
        <v>312</v>
      </c>
      <c r="X34" s="44">
        <f t="shared" si="13"/>
        <v>228</v>
      </c>
      <c r="Y34" s="10">
        <v>84</v>
      </c>
      <c r="Z34" s="6" t="s">
        <v>33</v>
      </c>
      <c r="AA34" s="15">
        <f t="shared" si="14"/>
        <v>1845.2100047192071</v>
      </c>
      <c r="AB34" s="41">
        <f t="shared" si="15"/>
        <v>1969.6969696969695</v>
      </c>
      <c r="AC34" s="15">
        <f t="shared" si="16"/>
        <v>122.69938650306749</v>
      </c>
      <c r="AD34" s="41">
        <f t="shared" si="17"/>
        <v>158.73015873015873</v>
      </c>
      <c r="AE34" s="15">
        <f t="shared" si="18"/>
        <v>1472.39263803681</v>
      </c>
      <c r="AF34" s="41">
        <f t="shared" si="19"/>
        <v>1645.0216450216451</v>
      </c>
      <c r="AG34" s="32">
        <v>1902.5</v>
      </c>
      <c r="AH34" s="29">
        <v>0</v>
      </c>
      <c r="AI34" s="32">
        <v>281.8</v>
      </c>
      <c r="AJ34" s="29">
        <v>0</v>
      </c>
      <c r="AK34" s="33">
        <v>2237</v>
      </c>
      <c r="AL34" s="31">
        <v>0</v>
      </c>
      <c r="AM34" s="33">
        <v>7263</v>
      </c>
      <c r="AN34" s="31">
        <v>0</v>
      </c>
    </row>
    <row r="35" spans="1:40">
      <c r="A35" s="5" t="s">
        <v>34</v>
      </c>
      <c r="B35" s="18">
        <v>46</v>
      </c>
      <c r="C35" s="49">
        <f t="shared" si="2"/>
        <v>42</v>
      </c>
      <c r="D35" s="18">
        <v>4</v>
      </c>
      <c r="E35" s="10">
        <v>46</v>
      </c>
      <c r="F35" s="44">
        <f t="shared" si="3"/>
        <v>42</v>
      </c>
      <c r="G35" s="10">
        <v>4</v>
      </c>
      <c r="H35" s="12">
        <f t="shared" si="4"/>
        <v>50</v>
      </c>
      <c r="I35" s="44">
        <f t="shared" si="5"/>
        <v>46</v>
      </c>
      <c r="J35" s="12">
        <f t="shared" si="6"/>
        <v>4</v>
      </c>
      <c r="K35" s="10">
        <v>4</v>
      </c>
      <c r="L35" s="44">
        <f t="shared" si="7"/>
        <v>4</v>
      </c>
      <c r="M35" s="10"/>
      <c r="N35" s="10">
        <v>3</v>
      </c>
      <c r="O35" s="44">
        <f t="shared" si="8"/>
        <v>3</v>
      </c>
      <c r="P35" s="10"/>
      <c r="Q35" s="10">
        <v>10</v>
      </c>
      <c r="R35" s="44">
        <f t="shared" si="9"/>
        <v>9</v>
      </c>
      <c r="S35" s="10">
        <v>1</v>
      </c>
      <c r="T35" s="12">
        <f t="shared" si="10"/>
        <v>40</v>
      </c>
      <c r="U35" s="44">
        <f t="shared" si="11"/>
        <v>37</v>
      </c>
      <c r="V35" s="12">
        <f t="shared" si="12"/>
        <v>3</v>
      </c>
      <c r="W35" s="10">
        <v>46</v>
      </c>
      <c r="X35" s="44">
        <f t="shared" si="13"/>
        <v>38</v>
      </c>
      <c r="Y35" s="10">
        <v>8</v>
      </c>
      <c r="Z35" s="5" t="s">
        <v>34</v>
      </c>
      <c r="AA35" s="15">
        <f t="shared" si="14"/>
        <v>235.96035865974517</v>
      </c>
      <c r="AB35" s="41">
        <f t="shared" si="15"/>
        <v>331.89033189033194</v>
      </c>
      <c r="AC35" s="15">
        <f t="shared" si="16"/>
        <v>14.15762151958471</v>
      </c>
      <c r="AD35" s="41">
        <f t="shared" si="17"/>
        <v>21.645021645021647</v>
      </c>
      <c r="AE35" s="15">
        <f t="shared" si="18"/>
        <v>217.08352996696556</v>
      </c>
      <c r="AF35" s="41">
        <f t="shared" si="19"/>
        <v>274.17027417027418</v>
      </c>
      <c r="AG35" s="32">
        <v>275.89999999999998</v>
      </c>
      <c r="AH35" s="29">
        <v>0</v>
      </c>
      <c r="AI35" s="32">
        <v>8.1</v>
      </c>
      <c r="AJ35" s="29">
        <v>0</v>
      </c>
      <c r="AK35" s="33">
        <v>311.60000000000002</v>
      </c>
      <c r="AL35" s="31">
        <v>0</v>
      </c>
      <c r="AM35" s="33">
        <v>17</v>
      </c>
      <c r="AN35" s="31">
        <v>0</v>
      </c>
    </row>
    <row r="36" spans="1:40">
      <c r="A36" s="19" t="s">
        <v>105</v>
      </c>
      <c r="B36" s="24"/>
      <c r="C36" s="49">
        <f t="shared" si="2"/>
        <v>0</v>
      </c>
      <c r="D36" s="18"/>
      <c r="E36" s="10">
        <v>4</v>
      </c>
      <c r="F36" s="44">
        <f t="shared" si="3"/>
        <v>4</v>
      </c>
      <c r="G36" s="10"/>
      <c r="H36" s="12">
        <f t="shared" si="4"/>
        <v>4</v>
      </c>
      <c r="I36" s="44">
        <f t="shared" si="5"/>
        <v>4</v>
      </c>
      <c r="J36" s="12">
        <f t="shared" si="6"/>
        <v>0</v>
      </c>
      <c r="K36" s="10"/>
      <c r="L36" s="44">
        <f t="shared" si="7"/>
        <v>0</v>
      </c>
      <c r="M36" s="10"/>
      <c r="N36" s="10"/>
      <c r="O36" s="44">
        <f t="shared" si="8"/>
        <v>0</v>
      </c>
      <c r="P36" s="10"/>
      <c r="Q36" s="10"/>
      <c r="R36" s="44">
        <f t="shared" si="9"/>
        <v>0</v>
      </c>
      <c r="S36" s="10"/>
      <c r="T36" s="12">
        <f t="shared" si="10"/>
        <v>4</v>
      </c>
      <c r="U36" s="44">
        <f t="shared" si="11"/>
        <v>4</v>
      </c>
      <c r="V36" s="12">
        <f t="shared" si="12"/>
        <v>0</v>
      </c>
      <c r="W36" s="10"/>
      <c r="X36" s="44">
        <f t="shared" si="13"/>
        <v>0</v>
      </c>
      <c r="Y36" s="10"/>
      <c r="Z36" s="23" t="str">
        <f t="shared" ref="Z36" si="43">A36</f>
        <v>виразка шлунка</v>
      </c>
      <c r="AA36" s="15">
        <f t="shared" si="14"/>
        <v>18.876828692779615</v>
      </c>
      <c r="AB36" s="41">
        <f t="shared" si="15"/>
        <v>28.860028860028859</v>
      </c>
      <c r="AC36" s="15">
        <f t="shared" si="16"/>
        <v>0</v>
      </c>
      <c r="AD36" s="41">
        <f t="shared" si="17"/>
        <v>0</v>
      </c>
      <c r="AE36" s="15">
        <f t="shared" si="18"/>
        <v>0</v>
      </c>
      <c r="AF36" s="41">
        <f t="shared" si="19"/>
        <v>0</v>
      </c>
      <c r="AG36" s="32">
        <v>0</v>
      </c>
      <c r="AH36" s="29">
        <v>0</v>
      </c>
      <c r="AI36" s="32">
        <v>0</v>
      </c>
      <c r="AJ36" s="29">
        <v>0</v>
      </c>
      <c r="AK36" s="33">
        <v>0</v>
      </c>
      <c r="AL36" s="31">
        <v>0</v>
      </c>
      <c r="AM36" s="33">
        <v>0</v>
      </c>
      <c r="AN36" s="31">
        <v>0</v>
      </c>
    </row>
    <row r="37" spans="1:40">
      <c r="A37" s="5" t="s">
        <v>35</v>
      </c>
      <c r="B37" s="18">
        <v>85</v>
      </c>
      <c r="C37" s="49">
        <f t="shared" si="2"/>
        <v>75</v>
      </c>
      <c r="D37" s="18">
        <v>10</v>
      </c>
      <c r="E37" s="10">
        <v>85</v>
      </c>
      <c r="F37" s="44">
        <f t="shared" si="3"/>
        <v>75</v>
      </c>
      <c r="G37" s="10">
        <v>10</v>
      </c>
      <c r="H37" s="12">
        <f t="shared" si="4"/>
        <v>92</v>
      </c>
      <c r="I37" s="44">
        <f t="shared" si="5"/>
        <v>75</v>
      </c>
      <c r="J37" s="12">
        <f t="shared" si="6"/>
        <v>17</v>
      </c>
      <c r="K37" s="10">
        <v>7</v>
      </c>
      <c r="L37" s="44">
        <f t="shared" si="7"/>
        <v>0</v>
      </c>
      <c r="M37" s="10">
        <v>7</v>
      </c>
      <c r="N37" s="10"/>
      <c r="O37" s="44">
        <f t="shared" si="8"/>
        <v>0</v>
      </c>
      <c r="P37" s="10"/>
      <c r="Q37" s="10">
        <v>7</v>
      </c>
      <c r="R37" s="44">
        <f t="shared" si="9"/>
        <v>6</v>
      </c>
      <c r="S37" s="10">
        <v>1</v>
      </c>
      <c r="T37" s="12">
        <f t="shared" si="10"/>
        <v>85</v>
      </c>
      <c r="U37" s="44">
        <f t="shared" si="11"/>
        <v>69</v>
      </c>
      <c r="V37" s="12">
        <f t="shared" si="12"/>
        <v>16</v>
      </c>
      <c r="W37" s="10">
        <v>89</v>
      </c>
      <c r="X37" s="44">
        <f t="shared" si="13"/>
        <v>69</v>
      </c>
      <c r="Y37" s="10">
        <v>20</v>
      </c>
      <c r="Z37" s="5" t="s">
        <v>35</v>
      </c>
      <c r="AA37" s="15">
        <f t="shared" si="14"/>
        <v>434.16705993393111</v>
      </c>
      <c r="AB37" s="41">
        <f t="shared" si="15"/>
        <v>541.12554112554108</v>
      </c>
      <c r="AC37" s="15">
        <f t="shared" si="16"/>
        <v>0</v>
      </c>
      <c r="AD37" s="41">
        <f t="shared" si="17"/>
        <v>0</v>
      </c>
      <c r="AE37" s="15">
        <f t="shared" si="18"/>
        <v>420.00943841434633</v>
      </c>
      <c r="AF37" s="41">
        <f t="shared" si="19"/>
        <v>497.83549783549785</v>
      </c>
      <c r="AG37" s="32">
        <v>450</v>
      </c>
      <c r="AH37" s="29">
        <v>0</v>
      </c>
      <c r="AI37" s="32">
        <v>11.8</v>
      </c>
      <c r="AJ37" s="29">
        <v>0</v>
      </c>
      <c r="AK37" s="33">
        <v>611.6</v>
      </c>
      <c r="AL37" s="31">
        <v>0</v>
      </c>
      <c r="AM37" s="33">
        <v>47.6</v>
      </c>
      <c r="AN37" s="31">
        <v>0</v>
      </c>
    </row>
    <row r="38" spans="1:40">
      <c r="A38" s="5" t="s">
        <v>84</v>
      </c>
      <c r="B38" s="18">
        <v>2</v>
      </c>
      <c r="C38" s="49">
        <f t="shared" si="2"/>
        <v>1</v>
      </c>
      <c r="D38" s="18">
        <v>1</v>
      </c>
      <c r="E38" s="10">
        <v>2</v>
      </c>
      <c r="F38" s="44">
        <f t="shared" si="3"/>
        <v>1</v>
      </c>
      <c r="G38" s="10">
        <v>1</v>
      </c>
      <c r="H38" s="12">
        <f t="shared" si="4"/>
        <v>2</v>
      </c>
      <c r="I38" s="44">
        <f t="shared" si="5"/>
        <v>1</v>
      </c>
      <c r="J38" s="12">
        <f t="shared" si="6"/>
        <v>1</v>
      </c>
      <c r="K38" s="10"/>
      <c r="L38" s="44">
        <f t="shared" si="7"/>
        <v>0</v>
      </c>
      <c r="M38" s="10"/>
      <c r="N38" s="10"/>
      <c r="O38" s="44">
        <f t="shared" si="8"/>
        <v>0</v>
      </c>
      <c r="P38" s="10"/>
      <c r="Q38" s="10">
        <v>1</v>
      </c>
      <c r="R38" s="44">
        <f t="shared" si="9"/>
        <v>0</v>
      </c>
      <c r="S38" s="10">
        <v>1</v>
      </c>
      <c r="T38" s="12">
        <f t="shared" si="10"/>
        <v>1</v>
      </c>
      <c r="U38" s="44">
        <f t="shared" si="11"/>
        <v>1</v>
      </c>
      <c r="V38" s="12">
        <f t="shared" si="12"/>
        <v>0</v>
      </c>
      <c r="W38" s="10"/>
      <c r="X38" s="44">
        <f t="shared" si="13"/>
        <v>0</v>
      </c>
      <c r="Y38" s="10"/>
      <c r="Z38" s="5" t="s">
        <v>84</v>
      </c>
      <c r="AA38" s="15">
        <f t="shared" si="14"/>
        <v>9.4384143463898074</v>
      </c>
      <c r="AB38" s="41">
        <f t="shared" si="15"/>
        <v>7.2150072150072146</v>
      </c>
      <c r="AC38" s="15">
        <f t="shared" si="16"/>
        <v>0</v>
      </c>
      <c r="AD38" s="41">
        <f t="shared" si="17"/>
        <v>0</v>
      </c>
      <c r="AE38" s="15">
        <f t="shared" si="18"/>
        <v>0</v>
      </c>
      <c r="AF38" s="41">
        <f t="shared" si="19"/>
        <v>0</v>
      </c>
      <c r="AG38" s="32">
        <v>0</v>
      </c>
      <c r="AH38" s="29">
        <v>0</v>
      </c>
      <c r="AI38" s="32">
        <v>0</v>
      </c>
      <c r="AJ38" s="29">
        <v>0</v>
      </c>
      <c r="AK38" s="33">
        <v>0</v>
      </c>
      <c r="AL38" s="31">
        <v>0</v>
      </c>
      <c r="AM38" s="33">
        <v>0</v>
      </c>
      <c r="AN38" s="31">
        <v>0</v>
      </c>
    </row>
    <row r="39" spans="1:40">
      <c r="A39" s="5" t="s">
        <v>36</v>
      </c>
      <c r="B39" s="18"/>
      <c r="C39" s="49">
        <f t="shared" si="2"/>
        <v>0</v>
      </c>
      <c r="D39" s="18"/>
      <c r="E39" s="10">
        <v>9</v>
      </c>
      <c r="F39" s="44">
        <f t="shared" si="3"/>
        <v>6</v>
      </c>
      <c r="G39" s="10">
        <v>3</v>
      </c>
      <c r="H39" s="12">
        <f t="shared" si="4"/>
        <v>9</v>
      </c>
      <c r="I39" s="44">
        <f t="shared" si="5"/>
        <v>6</v>
      </c>
      <c r="J39" s="12">
        <f t="shared" si="6"/>
        <v>3</v>
      </c>
      <c r="K39" s="10"/>
      <c r="L39" s="44">
        <f t="shared" si="7"/>
        <v>0</v>
      </c>
      <c r="M39" s="10"/>
      <c r="N39" s="10">
        <v>2</v>
      </c>
      <c r="O39" s="44">
        <f t="shared" si="8"/>
        <v>2</v>
      </c>
      <c r="P39" s="10"/>
      <c r="Q39" s="10"/>
      <c r="R39" s="44">
        <f t="shared" si="9"/>
        <v>0</v>
      </c>
      <c r="S39" s="10"/>
      <c r="T39" s="12">
        <f t="shared" si="10"/>
        <v>9</v>
      </c>
      <c r="U39" s="44">
        <f t="shared" si="11"/>
        <v>6</v>
      </c>
      <c r="V39" s="12">
        <f t="shared" si="12"/>
        <v>3</v>
      </c>
      <c r="W39" s="10">
        <v>5</v>
      </c>
      <c r="X39" s="44">
        <f t="shared" si="13"/>
        <v>4</v>
      </c>
      <c r="Y39" s="10">
        <v>1</v>
      </c>
      <c r="Z39" s="5" t="s">
        <v>36</v>
      </c>
      <c r="AA39" s="15">
        <f t="shared" si="14"/>
        <v>42.472864558754132</v>
      </c>
      <c r="AB39" s="41">
        <f t="shared" si="15"/>
        <v>43.290043290043293</v>
      </c>
      <c r="AC39" s="15">
        <f t="shared" si="16"/>
        <v>9.4384143463898074</v>
      </c>
      <c r="AD39" s="41">
        <f t="shared" si="17"/>
        <v>14.430014430014429</v>
      </c>
      <c r="AE39" s="15">
        <f t="shared" si="18"/>
        <v>23.596035865974518</v>
      </c>
      <c r="AF39" s="41">
        <f t="shared" si="19"/>
        <v>28.860028860028859</v>
      </c>
      <c r="AG39" s="32">
        <v>0</v>
      </c>
      <c r="AH39" s="29">
        <v>0</v>
      </c>
      <c r="AI39" s="32">
        <v>0</v>
      </c>
      <c r="AJ39" s="29">
        <v>0</v>
      </c>
      <c r="AK39" s="33">
        <v>0</v>
      </c>
      <c r="AL39" s="31">
        <v>0</v>
      </c>
      <c r="AM39" s="33">
        <v>0</v>
      </c>
      <c r="AN39" s="31">
        <v>0</v>
      </c>
    </row>
    <row r="40" spans="1:40">
      <c r="A40" s="5" t="s">
        <v>86</v>
      </c>
      <c r="B40" s="18"/>
      <c r="C40" s="49">
        <f t="shared" si="2"/>
        <v>0</v>
      </c>
      <c r="D40" s="18"/>
      <c r="E40" s="10"/>
      <c r="F40" s="44">
        <f t="shared" si="3"/>
        <v>0</v>
      </c>
      <c r="G40" s="10"/>
      <c r="H40" s="12">
        <f t="shared" si="4"/>
        <v>0</v>
      </c>
      <c r="I40" s="44">
        <f t="shared" si="5"/>
        <v>0</v>
      </c>
      <c r="J40" s="12">
        <f t="shared" si="6"/>
        <v>0</v>
      </c>
      <c r="K40" s="10"/>
      <c r="L40" s="44">
        <f t="shared" si="7"/>
        <v>0</v>
      </c>
      <c r="M40" s="10"/>
      <c r="N40" s="10"/>
      <c r="O40" s="44">
        <f t="shared" si="8"/>
        <v>0</v>
      </c>
      <c r="P40" s="10"/>
      <c r="Q40" s="10"/>
      <c r="R40" s="44">
        <f t="shared" si="9"/>
        <v>0</v>
      </c>
      <c r="S40" s="10"/>
      <c r="T40" s="12">
        <f t="shared" si="10"/>
        <v>0</v>
      </c>
      <c r="U40" s="44">
        <f t="shared" si="11"/>
        <v>0</v>
      </c>
      <c r="V40" s="12">
        <f t="shared" si="12"/>
        <v>0</v>
      </c>
      <c r="W40" s="10"/>
      <c r="X40" s="44">
        <f t="shared" si="13"/>
        <v>0</v>
      </c>
      <c r="Y40" s="10"/>
      <c r="Z40" s="5" t="s">
        <v>86</v>
      </c>
      <c r="AA40" s="15">
        <f t="shared" si="14"/>
        <v>0</v>
      </c>
      <c r="AB40" s="41">
        <f t="shared" si="15"/>
        <v>0</v>
      </c>
      <c r="AC40" s="15">
        <f t="shared" si="16"/>
        <v>0</v>
      </c>
      <c r="AD40" s="41">
        <f t="shared" si="17"/>
        <v>0</v>
      </c>
      <c r="AE40" s="15">
        <f t="shared" si="18"/>
        <v>0</v>
      </c>
      <c r="AF40" s="41">
        <f t="shared" si="19"/>
        <v>0</v>
      </c>
      <c r="AG40" s="32">
        <v>0</v>
      </c>
      <c r="AH40" s="29">
        <v>0</v>
      </c>
      <c r="AI40" s="32">
        <v>0</v>
      </c>
      <c r="AJ40" s="29">
        <v>0</v>
      </c>
      <c r="AK40" s="33">
        <v>0</v>
      </c>
      <c r="AL40" s="31">
        <v>0</v>
      </c>
      <c r="AM40" s="33">
        <v>0</v>
      </c>
      <c r="AN40" s="31">
        <v>0</v>
      </c>
    </row>
    <row r="41" spans="1:40">
      <c r="A41" s="5" t="s">
        <v>87</v>
      </c>
      <c r="B41" s="18">
        <v>2</v>
      </c>
      <c r="C41" s="49">
        <f t="shared" si="2"/>
        <v>0</v>
      </c>
      <c r="D41" s="18">
        <v>2</v>
      </c>
      <c r="E41" s="10">
        <v>2</v>
      </c>
      <c r="F41" s="44">
        <f t="shared" si="3"/>
        <v>0</v>
      </c>
      <c r="G41" s="10">
        <v>2</v>
      </c>
      <c r="H41" s="12">
        <f t="shared" si="4"/>
        <v>2</v>
      </c>
      <c r="I41" s="44">
        <f t="shared" si="5"/>
        <v>0</v>
      </c>
      <c r="J41" s="12">
        <f t="shared" si="6"/>
        <v>2</v>
      </c>
      <c r="K41" s="10"/>
      <c r="L41" s="44">
        <f t="shared" si="7"/>
        <v>0</v>
      </c>
      <c r="M41" s="10"/>
      <c r="N41" s="10"/>
      <c r="O41" s="44">
        <f t="shared" si="8"/>
        <v>0</v>
      </c>
      <c r="P41" s="10"/>
      <c r="Q41" s="10"/>
      <c r="R41" s="44">
        <f t="shared" si="9"/>
        <v>0</v>
      </c>
      <c r="S41" s="10"/>
      <c r="T41" s="12">
        <f t="shared" si="10"/>
        <v>2</v>
      </c>
      <c r="U41" s="44">
        <f t="shared" si="11"/>
        <v>0</v>
      </c>
      <c r="V41" s="12">
        <f t="shared" si="12"/>
        <v>2</v>
      </c>
      <c r="W41" s="10">
        <v>2</v>
      </c>
      <c r="X41" s="44">
        <f t="shared" si="13"/>
        <v>2</v>
      </c>
      <c r="Y41" s="10"/>
      <c r="Z41" s="5" t="s">
        <v>87</v>
      </c>
      <c r="AA41" s="15">
        <f t="shared" si="14"/>
        <v>9.4384143463898074</v>
      </c>
      <c r="AB41" s="41">
        <f t="shared" si="15"/>
        <v>0</v>
      </c>
      <c r="AC41" s="15">
        <f t="shared" si="16"/>
        <v>0</v>
      </c>
      <c r="AD41" s="41">
        <f t="shared" si="17"/>
        <v>0</v>
      </c>
      <c r="AE41" s="15">
        <f t="shared" si="18"/>
        <v>9.4384143463898074</v>
      </c>
      <c r="AF41" s="41">
        <f t="shared" si="19"/>
        <v>14.430014430014429</v>
      </c>
      <c r="AG41" s="32">
        <v>13.3</v>
      </c>
      <c r="AH41" s="29">
        <v>0</v>
      </c>
      <c r="AI41" s="32">
        <v>4.6500000000000004</v>
      </c>
      <c r="AJ41" s="29">
        <v>0</v>
      </c>
      <c r="AK41" s="33">
        <v>14.3</v>
      </c>
      <c r="AL41" s="31">
        <v>0</v>
      </c>
      <c r="AM41" s="33">
        <v>2.2999999999999998</v>
      </c>
      <c r="AN41" s="31">
        <v>0</v>
      </c>
    </row>
    <row r="42" spans="1:40">
      <c r="A42" s="5" t="s">
        <v>88</v>
      </c>
      <c r="B42" s="18">
        <v>31</v>
      </c>
      <c r="C42" s="49">
        <f t="shared" si="2"/>
        <v>25</v>
      </c>
      <c r="D42" s="18">
        <v>6</v>
      </c>
      <c r="E42" s="10">
        <v>31</v>
      </c>
      <c r="F42" s="44">
        <f t="shared" si="3"/>
        <v>25</v>
      </c>
      <c r="G42" s="10">
        <v>6</v>
      </c>
      <c r="H42" s="12">
        <f t="shared" si="4"/>
        <v>39</v>
      </c>
      <c r="I42" s="44">
        <f t="shared" si="5"/>
        <v>31</v>
      </c>
      <c r="J42" s="12">
        <f t="shared" si="6"/>
        <v>8</v>
      </c>
      <c r="K42" s="10">
        <v>8</v>
      </c>
      <c r="L42" s="44">
        <f t="shared" si="7"/>
        <v>6</v>
      </c>
      <c r="M42" s="10">
        <v>2</v>
      </c>
      <c r="N42" s="10">
        <v>2</v>
      </c>
      <c r="O42" s="44">
        <f t="shared" si="8"/>
        <v>2</v>
      </c>
      <c r="P42" s="10"/>
      <c r="Q42" s="10">
        <v>2</v>
      </c>
      <c r="R42" s="44">
        <f t="shared" si="9"/>
        <v>2</v>
      </c>
      <c r="S42" s="10"/>
      <c r="T42" s="12">
        <f t="shared" si="10"/>
        <v>37</v>
      </c>
      <c r="U42" s="44">
        <f t="shared" si="11"/>
        <v>29</v>
      </c>
      <c r="V42" s="12">
        <f t="shared" si="12"/>
        <v>8</v>
      </c>
      <c r="W42" s="10">
        <v>33</v>
      </c>
      <c r="X42" s="44">
        <f t="shared" si="13"/>
        <v>25</v>
      </c>
      <c r="Y42" s="10">
        <v>8</v>
      </c>
      <c r="Z42" s="5" t="s">
        <v>88</v>
      </c>
      <c r="AA42" s="15">
        <f t="shared" si="14"/>
        <v>184.04907975460125</v>
      </c>
      <c r="AB42" s="41">
        <f t="shared" si="15"/>
        <v>223.66522366522366</v>
      </c>
      <c r="AC42" s="15">
        <f t="shared" si="16"/>
        <v>9.4384143463898074</v>
      </c>
      <c r="AD42" s="41">
        <f t="shared" si="17"/>
        <v>14.430014430014429</v>
      </c>
      <c r="AE42" s="15">
        <f t="shared" si="18"/>
        <v>155.73383671543181</v>
      </c>
      <c r="AF42" s="41">
        <f t="shared" si="19"/>
        <v>180.37518037518035</v>
      </c>
      <c r="AG42" s="32">
        <v>162.6</v>
      </c>
      <c r="AH42" s="29">
        <v>0</v>
      </c>
      <c r="AI42" s="32">
        <v>47.8</v>
      </c>
      <c r="AJ42" s="29">
        <v>0</v>
      </c>
      <c r="AK42" s="33">
        <v>103.7</v>
      </c>
      <c r="AL42" s="31">
        <v>0</v>
      </c>
      <c r="AM42" s="33">
        <v>0</v>
      </c>
      <c r="AN42" s="31">
        <v>0</v>
      </c>
    </row>
    <row r="43" spans="1:40">
      <c r="A43" s="5" t="s">
        <v>37</v>
      </c>
      <c r="B43" s="18">
        <v>4</v>
      </c>
      <c r="C43" s="49">
        <f t="shared" si="2"/>
        <v>3</v>
      </c>
      <c r="D43" s="18">
        <v>1</v>
      </c>
      <c r="E43" s="10">
        <v>4</v>
      </c>
      <c r="F43" s="44">
        <f t="shared" si="3"/>
        <v>3</v>
      </c>
      <c r="G43" s="10">
        <v>1</v>
      </c>
      <c r="H43" s="12">
        <f t="shared" si="4"/>
        <v>5</v>
      </c>
      <c r="I43" s="44">
        <f t="shared" si="5"/>
        <v>3</v>
      </c>
      <c r="J43" s="12">
        <f t="shared" si="6"/>
        <v>2</v>
      </c>
      <c r="K43" s="10">
        <v>1</v>
      </c>
      <c r="L43" s="44">
        <f t="shared" si="7"/>
        <v>0</v>
      </c>
      <c r="M43" s="10">
        <v>1</v>
      </c>
      <c r="N43" s="10">
        <v>1</v>
      </c>
      <c r="O43" s="44">
        <f t="shared" si="8"/>
        <v>0</v>
      </c>
      <c r="P43" s="10">
        <v>1</v>
      </c>
      <c r="Q43" s="10">
        <v>1</v>
      </c>
      <c r="R43" s="44">
        <f t="shared" si="9"/>
        <v>0</v>
      </c>
      <c r="S43" s="10">
        <v>1</v>
      </c>
      <c r="T43" s="12">
        <f t="shared" si="10"/>
        <v>4</v>
      </c>
      <c r="U43" s="44">
        <f t="shared" si="11"/>
        <v>3</v>
      </c>
      <c r="V43" s="12">
        <f t="shared" si="12"/>
        <v>1</v>
      </c>
      <c r="W43" s="10"/>
      <c r="X43" s="44">
        <f t="shared" si="13"/>
        <v>0</v>
      </c>
      <c r="Y43" s="10"/>
      <c r="Z43" s="5" t="s">
        <v>37</v>
      </c>
      <c r="AA43" s="15">
        <f t="shared" si="14"/>
        <v>23.596035865974518</v>
      </c>
      <c r="AB43" s="41">
        <f t="shared" si="15"/>
        <v>21.645021645021647</v>
      </c>
      <c r="AC43" s="15">
        <f t="shared" si="16"/>
        <v>4.7192071731949037</v>
      </c>
      <c r="AD43" s="41">
        <f t="shared" si="17"/>
        <v>0</v>
      </c>
      <c r="AE43" s="15">
        <f t="shared" si="18"/>
        <v>0</v>
      </c>
      <c r="AF43" s="41">
        <f t="shared" si="19"/>
        <v>0</v>
      </c>
      <c r="AG43" s="32">
        <v>68.5</v>
      </c>
      <c r="AH43" s="29">
        <v>0</v>
      </c>
      <c r="AI43" s="32">
        <v>9.6</v>
      </c>
      <c r="AJ43" s="29">
        <v>0</v>
      </c>
      <c r="AK43" s="33">
        <v>50.7</v>
      </c>
      <c r="AL43" s="31">
        <v>0</v>
      </c>
      <c r="AM43" s="33">
        <v>78.2</v>
      </c>
      <c r="AN43" s="31">
        <v>0</v>
      </c>
    </row>
    <row r="44" spans="1:40">
      <c r="A44" s="5" t="s">
        <v>38</v>
      </c>
      <c r="B44" s="18">
        <v>76</v>
      </c>
      <c r="C44" s="49">
        <f t="shared" si="2"/>
        <v>55</v>
      </c>
      <c r="D44" s="18">
        <v>21</v>
      </c>
      <c r="E44" s="10">
        <v>76</v>
      </c>
      <c r="F44" s="44">
        <f t="shared" si="3"/>
        <v>55</v>
      </c>
      <c r="G44" s="10">
        <v>21</v>
      </c>
      <c r="H44" s="12">
        <f t="shared" si="4"/>
        <v>84</v>
      </c>
      <c r="I44" s="44">
        <f t="shared" si="5"/>
        <v>63</v>
      </c>
      <c r="J44" s="12">
        <f t="shared" si="6"/>
        <v>21</v>
      </c>
      <c r="K44" s="10">
        <v>8</v>
      </c>
      <c r="L44" s="44">
        <f t="shared" si="7"/>
        <v>8</v>
      </c>
      <c r="M44" s="10"/>
      <c r="N44" s="10">
        <v>3</v>
      </c>
      <c r="O44" s="44">
        <f t="shared" si="8"/>
        <v>3</v>
      </c>
      <c r="P44" s="10"/>
      <c r="Q44" s="10">
        <v>6</v>
      </c>
      <c r="R44" s="44">
        <f t="shared" si="9"/>
        <v>5</v>
      </c>
      <c r="S44" s="10">
        <v>1</v>
      </c>
      <c r="T44" s="12">
        <f t="shared" si="10"/>
        <v>78</v>
      </c>
      <c r="U44" s="44">
        <f t="shared" si="11"/>
        <v>58</v>
      </c>
      <c r="V44" s="12">
        <f t="shared" si="12"/>
        <v>20</v>
      </c>
      <c r="W44" s="10">
        <v>86</v>
      </c>
      <c r="X44" s="44">
        <f t="shared" si="13"/>
        <v>57</v>
      </c>
      <c r="Y44" s="10">
        <v>29</v>
      </c>
      <c r="Z44" s="5" t="s">
        <v>38</v>
      </c>
      <c r="AA44" s="15">
        <f t="shared" si="14"/>
        <v>396.41340254837189</v>
      </c>
      <c r="AB44" s="41">
        <f t="shared" si="15"/>
        <v>454.54545454545456</v>
      </c>
      <c r="AC44" s="15">
        <f t="shared" si="16"/>
        <v>14.15762151958471</v>
      </c>
      <c r="AD44" s="41">
        <f t="shared" si="17"/>
        <v>21.645021645021647</v>
      </c>
      <c r="AE44" s="15">
        <f t="shared" si="18"/>
        <v>405.85181689476167</v>
      </c>
      <c r="AF44" s="41">
        <f t="shared" si="19"/>
        <v>411.25541125541127</v>
      </c>
      <c r="AG44" s="32">
        <v>356.9</v>
      </c>
      <c r="AH44" s="29">
        <v>0</v>
      </c>
      <c r="AI44" s="32">
        <v>11.2</v>
      </c>
      <c r="AJ44" s="29">
        <v>0</v>
      </c>
      <c r="AK44" s="33">
        <v>0</v>
      </c>
      <c r="AL44" s="31">
        <v>0</v>
      </c>
      <c r="AM44" s="33">
        <v>0</v>
      </c>
      <c r="AN44" s="31">
        <v>0</v>
      </c>
    </row>
    <row r="45" spans="1:40">
      <c r="A45" s="5" t="s">
        <v>89</v>
      </c>
      <c r="B45" s="18">
        <v>36</v>
      </c>
      <c r="C45" s="49">
        <f t="shared" si="2"/>
        <v>24</v>
      </c>
      <c r="D45" s="18">
        <v>12</v>
      </c>
      <c r="E45" s="10">
        <v>36</v>
      </c>
      <c r="F45" s="44">
        <f t="shared" si="3"/>
        <v>24</v>
      </c>
      <c r="G45" s="10">
        <v>12</v>
      </c>
      <c r="H45" s="12">
        <f t="shared" si="4"/>
        <v>45</v>
      </c>
      <c r="I45" s="44">
        <f t="shared" si="5"/>
        <v>31</v>
      </c>
      <c r="J45" s="12">
        <f t="shared" si="6"/>
        <v>14</v>
      </c>
      <c r="K45" s="10">
        <v>9</v>
      </c>
      <c r="L45" s="44">
        <f t="shared" si="7"/>
        <v>7</v>
      </c>
      <c r="M45" s="10">
        <v>2</v>
      </c>
      <c r="N45" s="10">
        <v>3</v>
      </c>
      <c r="O45" s="44">
        <f t="shared" si="8"/>
        <v>2</v>
      </c>
      <c r="P45" s="10">
        <v>1</v>
      </c>
      <c r="Q45" s="10">
        <v>4</v>
      </c>
      <c r="R45" s="44">
        <f t="shared" si="9"/>
        <v>3</v>
      </c>
      <c r="S45" s="10">
        <v>1</v>
      </c>
      <c r="T45" s="12">
        <f t="shared" si="10"/>
        <v>41</v>
      </c>
      <c r="U45" s="44">
        <f t="shared" si="11"/>
        <v>28</v>
      </c>
      <c r="V45" s="12">
        <f t="shared" si="12"/>
        <v>13</v>
      </c>
      <c r="W45" s="10">
        <v>38</v>
      </c>
      <c r="X45" s="44">
        <f t="shared" si="13"/>
        <v>23</v>
      </c>
      <c r="Y45" s="10">
        <v>15</v>
      </c>
      <c r="Z45" s="5" t="s">
        <v>89</v>
      </c>
      <c r="AA45" s="15">
        <f t="shared" si="14"/>
        <v>212.36432279377067</v>
      </c>
      <c r="AB45" s="41">
        <f t="shared" si="15"/>
        <v>223.66522366522366</v>
      </c>
      <c r="AC45" s="15">
        <f t="shared" si="16"/>
        <v>14.15762151958471</v>
      </c>
      <c r="AD45" s="41">
        <f t="shared" si="17"/>
        <v>14.430014430014429</v>
      </c>
      <c r="AE45" s="15">
        <f t="shared" si="18"/>
        <v>179.32987258140631</v>
      </c>
      <c r="AF45" s="41">
        <f t="shared" si="19"/>
        <v>165.94516594516597</v>
      </c>
      <c r="AG45" s="32">
        <v>137.1</v>
      </c>
      <c r="AH45" s="29">
        <v>0</v>
      </c>
      <c r="AI45" s="32">
        <v>13.3</v>
      </c>
      <c r="AJ45" s="29">
        <v>0</v>
      </c>
      <c r="AK45" s="33">
        <v>0</v>
      </c>
      <c r="AL45" s="31">
        <v>0</v>
      </c>
      <c r="AM45" s="33">
        <v>0</v>
      </c>
      <c r="AN45" s="31">
        <v>0</v>
      </c>
    </row>
    <row r="46" spans="1:40">
      <c r="A46" s="6" t="s">
        <v>80</v>
      </c>
      <c r="B46" s="20"/>
      <c r="C46" s="49">
        <f t="shared" si="2"/>
        <v>0</v>
      </c>
      <c r="D46" s="20"/>
      <c r="E46" s="10">
        <v>351</v>
      </c>
      <c r="F46" s="44">
        <f t="shared" si="3"/>
        <v>206</v>
      </c>
      <c r="G46" s="10">
        <v>145</v>
      </c>
      <c r="H46" s="12">
        <f t="shared" si="4"/>
        <v>351</v>
      </c>
      <c r="I46" s="44">
        <f t="shared" si="5"/>
        <v>206</v>
      </c>
      <c r="J46" s="12">
        <f t="shared" si="6"/>
        <v>145</v>
      </c>
      <c r="K46" s="10"/>
      <c r="L46" s="44">
        <f t="shared" si="7"/>
        <v>0</v>
      </c>
      <c r="M46" s="10"/>
      <c r="N46" s="10">
        <v>22</v>
      </c>
      <c r="O46" s="44">
        <f t="shared" si="8"/>
        <v>15</v>
      </c>
      <c r="P46" s="10">
        <v>7</v>
      </c>
      <c r="Q46" s="10"/>
      <c r="R46" s="44">
        <f t="shared" si="9"/>
        <v>0</v>
      </c>
      <c r="S46" s="10"/>
      <c r="T46" s="12">
        <f t="shared" si="10"/>
        <v>351</v>
      </c>
      <c r="U46" s="44">
        <f t="shared" si="11"/>
        <v>206</v>
      </c>
      <c r="V46" s="12">
        <f t="shared" si="12"/>
        <v>145</v>
      </c>
      <c r="W46" s="10">
        <v>122</v>
      </c>
      <c r="X46" s="44">
        <f t="shared" si="13"/>
        <v>49</v>
      </c>
      <c r="Y46" s="10">
        <v>73</v>
      </c>
      <c r="Z46" s="6" t="s">
        <v>80</v>
      </c>
      <c r="AA46" s="15">
        <f t="shared" si="14"/>
        <v>1656.4417177914108</v>
      </c>
      <c r="AB46" s="41">
        <f t="shared" si="15"/>
        <v>1486.2914862914863</v>
      </c>
      <c r="AC46" s="15">
        <f t="shared" si="16"/>
        <v>103.82255781028786</v>
      </c>
      <c r="AD46" s="41">
        <f t="shared" si="17"/>
        <v>108.22510822510822</v>
      </c>
      <c r="AE46" s="15">
        <f t="shared" si="18"/>
        <v>575.74327512977823</v>
      </c>
      <c r="AF46" s="41">
        <f t="shared" si="19"/>
        <v>353.53535353535352</v>
      </c>
      <c r="AG46" s="32">
        <v>0</v>
      </c>
      <c r="AH46" s="29">
        <v>0</v>
      </c>
      <c r="AI46" s="32">
        <v>0</v>
      </c>
      <c r="AJ46" s="29">
        <v>0</v>
      </c>
      <c r="AK46" s="33">
        <v>0</v>
      </c>
      <c r="AL46" s="31">
        <v>0</v>
      </c>
      <c r="AM46" s="33">
        <v>0</v>
      </c>
      <c r="AN46" s="31">
        <v>0</v>
      </c>
    </row>
    <row r="47" spans="1:40">
      <c r="A47" s="5" t="s">
        <v>39</v>
      </c>
      <c r="B47" s="18"/>
      <c r="C47" s="49">
        <f t="shared" si="2"/>
        <v>0</v>
      </c>
      <c r="D47" s="18"/>
      <c r="E47" s="10">
        <v>14</v>
      </c>
      <c r="F47" s="44">
        <f t="shared" si="3"/>
        <v>5</v>
      </c>
      <c r="G47" s="10">
        <v>9</v>
      </c>
      <c r="H47" s="12">
        <f t="shared" si="4"/>
        <v>14</v>
      </c>
      <c r="I47" s="44">
        <f t="shared" si="5"/>
        <v>5</v>
      </c>
      <c r="J47" s="12">
        <f t="shared" si="6"/>
        <v>9</v>
      </c>
      <c r="K47" s="10"/>
      <c r="L47" s="44">
        <f t="shared" si="7"/>
        <v>0</v>
      </c>
      <c r="M47" s="10"/>
      <c r="N47" s="10">
        <v>1</v>
      </c>
      <c r="O47" s="44">
        <f t="shared" si="8"/>
        <v>0</v>
      </c>
      <c r="P47" s="10">
        <v>1</v>
      </c>
      <c r="Q47" s="10"/>
      <c r="R47" s="44">
        <f t="shared" si="9"/>
        <v>0</v>
      </c>
      <c r="S47" s="10"/>
      <c r="T47" s="12">
        <f t="shared" si="10"/>
        <v>14</v>
      </c>
      <c r="U47" s="44">
        <f t="shared" si="11"/>
        <v>5</v>
      </c>
      <c r="V47" s="12">
        <f t="shared" si="12"/>
        <v>9</v>
      </c>
      <c r="W47" s="10">
        <v>10</v>
      </c>
      <c r="X47" s="44">
        <f t="shared" si="13"/>
        <v>4</v>
      </c>
      <c r="Y47" s="10">
        <v>6</v>
      </c>
      <c r="Z47" s="5" t="s">
        <v>39</v>
      </c>
      <c r="AA47" s="15">
        <f t="shared" si="14"/>
        <v>66.068900424728639</v>
      </c>
      <c r="AB47" s="41">
        <f t="shared" si="15"/>
        <v>36.075036075036074</v>
      </c>
      <c r="AC47" s="15">
        <f t="shared" si="16"/>
        <v>4.7192071731949037</v>
      </c>
      <c r="AD47" s="41">
        <f t="shared" si="17"/>
        <v>0</v>
      </c>
      <c r="AE47" s="15">
        <f t="shared" si="18"/>
        <v>47.192071731949035</v>
      </c>
      <c r="AF47" s="41">
        <f t="shared" si="19"/>
        <v>28.860028860028859</v>
      </c>
      <c r="AG47" s="38"/>
      <c r="AH47" s="29">
        <v>0</v>
      </c>
      <c r="AI47" s="38"/>
      <c r="AJ47" s="29">
        <v>0</v>
      </c>
      <c r="AK47" s="33">
        <v>0</v>
      </c>
      <c r="AL47" s="31">
        <v>0</v>
      </c>
      <c r="AM47" s="33">
        <v>0</v>
      </c>
      <c r="AN47" s="31">
        <v>0</v>
      </c>
    </row>
    <row r="48" spans="1:40">
      <c r="A48" s="5" t="s">
        <v>40</v>
      </c>
      <c r="B48" s="18">
        <v>5</v>
      </c>
      <c r="C48" s="49">
        <f t="shared" si="2"/>
        <v>4</v>
      </c>
      <c r="D48" s="18">
        <v>1</v>
      </c>
      <c r="E48" s="10">
        <v>5</v>
      </c>
      <c r="F48" s="44">
        <f t="shared" si="3"/>
        <v>4</v>
      </c>
      <c r="G48" s="10">
        <v>1</v>
      </c>
      <c r="H48" s="12">
        <f t="shared" si="4"/>
        <v>5</v>
      </c>
      <c r="I48" s="44">
        <f t="shared" si="5"/>
        <v>4</v>
      </c>
      <c r="J48" s="12">
        <f t="shared" si="6"/>
        <v>1</v>
      </c>
      <c r="K48" s="10"/>
      <c r="L48" s="44">
        <f t="shared" si="7"/>
        <v>0</v>
      </c>
      <c r="M48" s="10"/>
      <c r="N48" s="10"/>
      <c r="O48" s="44">
        <f t="shared" si="8"/>
        <v>0</v>
      </c>
      <c r="P48" s="10"/>
      <c r="Q48" s="10">
        <v>2</v>
      </c>
      <c r="R48" s="44">
        <f t="shared" si="9"/>
        <v>1</v>
      </c>
      <c r="S48" s="10">
        <v>1</v>
      </c>
      <c r="T48" s="12">
        <f t="shared" si="10"/>
        <v>3</v>
      </c>
      <c r="U48" s="44">
        <f t="shared" si="11"/>
        <v>3</v>
      </c>
      <c r="V48" s="12">
        <f t="shared" si="12"/>
        <v>0</v>
      </c>
      <c r="W48" s="10">
        <v>6</v>
      </c>
      <c r="X48" s="44">
        <f t="shared" si="13"/>
        <v>2</v>
      </c>
      <c r="Y48" s="10">
        <v>4</v>
      </c>
      <c r="Z48" s="5" t="s">
        <v>40</v>
      </c>
      <c r="AA48" s="15">
        <f t="shared" si="14"/>
        <v>23.596035865974518</v>
      </c>
      <c r="AB48" s="41">
        <f t="shared" si="15"/>
        <v>28.860028860028859</v>
      </c>
      <c r="AC48" s="15">
        <f t="shared" si="16"/>
        <v>0</v>
      </c>
      <c r="AD48" s="41">
        <f t="shared" si="17"/>
        <v>0</v>
      </c>
      <c r="AE48" s="15">
        <f t="shared" si="18"/>
        <v>28.31524303916942</v>
      </c>
      <c r="AF48" s="41">
        <f t="shared" si="19"/>
        <v>14.430014430014429</v>
      </c>
      <c r="AG48" s="32">
        <v>30.7</v>
      </c>
      <c r="AH48" s="29">
        <v>0</v>
      </c>
      <c r="AI48" s="32">
        <v>0.9</v>
      </c>
      <c r="AJ48" s="29">
        <v>0</v>
      </c>
      <c r="AK48" s="33">
        <v>30</v>
      </c>
      <c r="AL48" s="31">
        <v>0</v>
      </c>
      <c r="AM48" s="33">
        <v>1.9</v>
      </c>
      <c r="AN48" s="31">
        <v>0</v>
      </c>
    </row>
    <row r="49" spans="1:40">
      <c r="A49" s="5" t="s">
        <v>41</v>
      </c>
      <c r="B49" s="18"/>
      <c r="C49" s="49">
        <f t="shared" si="2"/>
        <v>0</v>
      </c>
      <c r="D49" s="18"/>
      <c r="E49" s="10">
        <v>3</v>
      </c>
      <c r="F49" s="44">
        <f t="shared" si="3"/>
        <v>2</v>
      </c>
      <c r="G49" s="10">
        <v>1</v>
      </c>
      <c r="H49" s="12">
        <f t="shared" si="4"/>
        <v>3</v>
      </c>
      <c r="I49" s="44">
        <f t="shared" si="5"/>
        <v>2</v>
      </c>
      <c r="J49" s="12">
        <f t="shared" si="6"/>
        <v>1</v>
      </c>
      <c r="K49" s="10"/>
      <c r="L49" s="44">
        <f t="shared" si="7"/>
        <v>0</v>
      </c>
      <c r="M49" s="10"/>
      <c r="N49" s="10"/>
      <c r="O49" s="44">
        <f t="shared" si="8"/>
        <v>0</v>
      </c>
      <c r="P49" s="10"/>
      <c r="Q49" s="10"/>
      <c r="R49" s="44">
        <f t="shared" si="9"/>
        <v>0</v>
      </c>
      <c r="S49" s="10"/>
      <c r="T49" s="12">
        <f t="shared" si="10"/>
        <v>3</v>
      </c>
      <c r="U49" s="44">
        <f t="shared" si="11"/>
        <v>2</v>
      </c>
      <c r="V49" s="12">
        <f t="shared" si="12"/>
        <v>1</v>
      </c>
      <c r="W49" s="10">
        <v>3</v>
      </c>
      <c r="X49" s="44">
        <f t="shared" si="13"/>
        <v>2</v>
      </c>
      <c r="Y49" s="10">
        <v>1</v>
      </c>
      <c r="Z49" s="5" t="s">
        <v>41</v>
      </c>
      <c r="AA49" s="15">
        <f t="shared" si="14"/>
        <v>14.15762151958471</v>
      </c>
      <c r="AB49" s="41">
        <f t="shared" si="15"/>
        <v>14.430014430014429</v>
      </c>
      <c r="AC49" s="15">
        <f t="shared" si="16"/>
        <v>0</v>
      </c>
      <c r="AD49" s="41">
        <f t="shared" si="17"/>
        <v>0</v>
      </c>
      <c r="AE49" s="15">
        <f t="shared" si="18"/>
        <v>14.15762151958471</v>
      </c>
      <c r="AF49" s="41">
        <f t="shared" si="19"/>
        <v>14.430014430014429</v>
      </c>
      <c r="AG49" s="32">
        <v>0</v>
      </c>
      <c r="AH49" s="29">
        <v>0</v>
      </c>
      <c r="AI49" s="32">
        <v>0</v>
      </c>
      <c r="AJ49" s="29">
        <v>0</v>
      </c>
      <c r="AK49" s="33">
        <v>0</v>
      </c>
      <c r="AL49" s="31">
        <v>0</v>
      </c>
      <c r="AM49" s="33">
        <v>0</v>
      </c>
      <c r="AN49" s="31">
        <v>0</v>
      </c>
    </row>
    <row r="50" spans="1:40">
      <c r="A50" s="5" t="s">
        <v>42</v>
      </c>
      <c r="B50" s="18">
        <v>4</v>
      </c>
      <c r="C50" s="49">
        <f t="shared" si="2"/>
        <v>2</v>
      </c>
      <c r="D50" s="18">
        <v>2</v>
      </c>
      <c r="E50" s="10">
        <v>4</v>
      </c>
      <c r="F50" s="44">
        <f t="shared" si="3"/>
        <v>2</v>
      </c>
      <c r="G50" s="10">
        <v>2</v>
      </c>
      <c r="H50" s="12">
        <f t="shared" si="4"/>
        <v>4</v>
      </c>
      <c r="I50" s="44">
        <f t="shared" si="5"/>
        <v>2</v>
      </c>
      <c r="J50" s="12">
        <f t="shared" si="6"/>
        <v>2</v>
      </c>
      <c r="K50" s="10"/>
      <c r="L50" s="44">
        <f t="shared" si="7"/>
        <v>0</v>
      </c>
      <c r="M50" s="10"/>
      <c r="N50" s="10"/>
      <c r="O50" s="44">
        <f t="shared" si="8"/>
        <v>0</v>
      </c>
      <c r="P50" s="10"/>
      <c r="Q50" s="10"/>
      <c r="R50" s="44">
        <f t="shared" si="9"/>
        <v>0</v>
      </c>
      <c r="S50" s="10"/>
      <c r="T50" s="12">
        <f t="shared" si="10"/>
        <v>4</v>
      </c>
      <c r="U50" s="44">
        <f t="shared" si="11"/>
        <v>2</v>
      </c>
      <c r="V50" s="12">
        <f t="shared" si="12"/>
        <v>2</v>
      </c>
      <c r="W50" s="10">
        <v>3</v>
      </c>
      <c r="X50" s="44">
        <f t="shared" si="13"/>
        <v>2</v>
      </c>
      <c r="Y50" s="10">
        <v>1</v>
      </c>
      <c r="Z50" s="5" t="s">
        <v>42</v>
      </c>
      <c r="AA50" s="15">
        <f t="shared" si="14"/>
        <v>18.876828692779615</v>
      </c>
      <c r="AB50" s="41">
        <f t="shared" si="15"/>
        <v>14.430014430014429</v>
      </c>
      <c r="AC50" s="15">
        <f t="shared" si="16"/>
        <v>0</v>
      </c>
      <c r="AD50" s="41">
        <f t="shared" si="17"/>
        <v>0</v>
      </c>
      <c r="AE50" s="15">
        <f t="shared" si="18"/>
        <v>14.15762151958471</v>
      </c>
      <c r="AF50" s="41">
        <f t="shared" si="19"/>
        <v>14.430014430014429</v>
      </c>
      <c r="AG50" s="32">
        <v>15.5</v>
      </c>
      <c r="AH50" s="29">
        <v>0</v>
      </c>
      <c r="AI50" s="32">
        <v>0.9</v>
      </c>
      <c r="AJ50" s="29">
        <v>0</v>
      </c>
      <c r="AK50" s="33">
        <v>18.5</v>
      </c>
      <c r="AL50" s="31">
        <v>0</v>
      </c>
      <c r="AM50" s="33">
        <v>3.3</v>
      </c>
      <c r="AN50" s="31">
        <v>0</v>
      </c>
    </row>
    <row r="51" spans="1:40">
      <c r="A51" s="5" t="s">
        <v>43</v>
      </c>
      <c r="B51" s="18"/>
      <c r="C51" s="49">
        <f t="shared" si="2"/>
        <v>0</v>
      </c>
      <c r="D51" s="18"/>
      <c r="E51" s="10">
        <v>80</v>
      </c>
      <c r="F51" s="44">
        <f t="shared" si="3"/>
        <v>15</v>
      </c>
      <c r="G51" s="10">
        <v>65</v>
      </c>
      <c r="H51" s="12">
        <f t="shared" si="4"/>
        <v>80</v>
      </c>
      <c r="I51" s="44">
        <f t="shared" si="5"/>
        <v>15</v>
      </c>
      <c r="J51" s="12">
        <f t="shared" si="6"/>
        <v>65</v>
      </c>
      <c r="K51" s="10"/>
      <c r="L51" s="44">
        <f t="shared" si="7"/>
        <v>0</v>
      </c>
      <c r="M51" s="10"/>
      <c r="N51" s="10">
        <v>5</v>
      </c>
      <c r="O51" s="44">
        <f t="shared" si="8"/>
        <v>2</v>
      </c>
      <c r="P51" s="10">
        <v>3</v>
      </c>
      <c r="Q51" s="10"/>
      <c r="R51" s="44">
        <f t="shared" si="9"/>
        <v>0</v>
      </c>
      <c r="S51" s="10"/>
      <c r="T51" s="12">
        <f t="shared" si="10"/>
        <v>80</v>
      </c>
      <c r="U51" s="44">
        <f t="shared" si="11"/>
        <v>15</v>
      </c>
      <c r="V51" s="12">
        <f t="shared" si="12"/>
        <v>65</v>
      </c>
      <c r="W51" s="10">
        <v>67</v>
      </c>
      <c r="X51" s="44">
        <f t="shared" si="13"/>
        <v>12</v>
      </c>
      <c r="Y51" s="10">
        <v>55</v>
      </c>
      <c r="Z51" s="5" t="s">
        <v>43</v>
      </c>
      <c r="AA51" s="15">
        <f t="shared" si="14"/>
        <v>377.53657385559228</v>
      </c>
      <c r="AB51" s="41">
        <f t="shared" si="15"/>
        <v>108.22510822510822</v>
      </c>
      <c r="AC51" s="15">
        <f t="shared" si="16"/>
        <v>23.596035865974518</v>
      </c>
      <c r="AD51" s="41">
        <f t="shared" si="17"/>
        <v>14.430014430014429</v>
      </c>
      <c r="AE51" s="15">
        <f t="shared" si="18"/>
        <v>316.1868806040585</v>
      </c>
      <c r="AF51" s="41">
        <f t="shared" si="19"/>
        <v>86.580086580086586</v>
      </c>
      <c r="AG51" s="32">
        <v>0</v>
      </c>
      <c r="AH51" s="29">
        <v>0</v>
      </c>
      <c r="AI51" s="32">
        <v>0</v>
      </c>
      <c r="AJ51" s="29">
        <v>0</v>
      </c>
      <c r="AK51" s="33">
        <v>0</v>
      </c>
      <c r="AL51" s="31">
        <v>0</v>
      </c>
      <c r="AM51" s="33">
        <v>0</v>
      </c>
      <c r="AN51" s="31">
        <v>0</v>
      </c>
    </row>
    <row r="52" spans="1:40">
      <c r="A52" s="5" t="s">
        <v>44</v>
      </c>
      <c r="B52" s="18">
        <v>63</v>
      </c>
      <c r="C52" s="49">
        <f t="shared" si="2"/>
        <v>13</v>
      </c>
      <c r="D52" s="18">
        <v>50</v>
      </c>
      <c r="E52" s="10">
        <v>63</v>
      </c>
      <c r="F52" s="44">
        <f t="shared" si="3"/>
        <v>13</v>
      </c>
      <c r="G52" s="10">
        <v>50</v>
      </c>
      <c r="H52" s="12">
        <f t="shared" si="4"/>
        <v>65</v>
      </c>
      <c r="I52" s="44">
        <f t="shared" si="5"/>
        <v>12</v>
      </c>
      <c r="J52" s="12">
        <f t="shared" si="6"/>
        <v>53</v>
      </c>
      <c r="K52" s="10">
        <v>2</v>
      </c>
      <c r="L52" s="44">
        <f t="shared" si="7"/>
        <v>-1</v>
      </c>
      <c r="M52" s="10">
        <v>3</v>
      </c>
      <c r="N52" s="10"/>
      <c r="O52" s="44">
        <f t="shared" si="8"/>
        <v>0</v>
      </c>
      <c r="P52" s="10"/>
      <c r="Q52" s="10">
        <v>5</v>
      </c>
      <c r="R52" s="44">
        <f t="shared" si="9"/>
        <v>2</v>
      </c>
      <c r="S52" s="10">
        <v>3</v>
      </c>
      <c r="T52" s="12">
        <f t="shared" si="10"/>
        <v>60</v>
      </c>
      <c r="U52" s="44">
        <f t="shared" si="11"/>
        <v>10</v>
      </c>
      <c r="V52" s="12">
        <f t="shared" si="12"/>
        <v>50</v>
      </c>
      <c r="W52" s="10">
        <v>65</v>
      </c>
      <c r="X52" s="44">
        <f t="shared" si="13"/>
        <v>11</v>
      </c>
      <c r="Y52" s="10">
        <v>54</v>
      </c>
      <c r="Z52" s="5" t="s">
        <v>44</v>
      </c>
      <c r="AA52" s="15">
        <f t="shared" si="14"/>
        <v>306.74846625766872</v>
      </c>
      <c r="AB52" s="41">
        <f t="shared" si="15"/>
        <v>86.580086580086586</v>
      </c>
      <c r="AC52" s="15">
        <f t="shared" si="16"/>
        <v>0</v>
      </c>
      <c r="AD52" s="41">
        <f t="shared" si="17"/>
        <v>0</v>
      </c>
      <c r="AE52" s="15">
        <f t="shared" si="18"/>
        <v>306.74846625766872</v>
      </c>
      <c r="AF52" s="41">
        <f t="shared" si="19"/>
        <v>79.365079365079367</v>
      </c>
      <c r="AG52" s="32">
        <v>353</v>
      </c>
      <c r="AH52" s="29">
        <v>0</v>
      </c>
      <c r="AI52" s="32">
        <v>16.399999999999999</v>
      </c>
      <c r="AJ52" s="29">
        <v>0</v>
      </c>
      <c r="AK52" s="33">
        <v>0</v>
      </c>
      <c r="AL52" s="31">
        <v>0</v>
      </c>
      <c r="AM52" s="33">
        <v>0</v>
      </c>
      <c r="AN52" s="31">
        <v>0</v>
      </c>
    </row>
    <row r="53" spans="1:40">
      <c r="A53" s="5" t="s">
        <v>45</v>
      </c>
      <c r="B53" s="18">
        <v>1</v>
      </c>
      <c r="C53" s="49">
        <f t="shared" si="2"/>
        <v>1</v>
      </c>
      <c r="D53" s="18"/>
      <c r="E53" s="10">
        <v>1</v>
      </c>
      <c r="F53" s="44">
        <f t="shared" si="3"/>
        <v>1</v>
      </c>
      <c r="G53" s="10"/>
      <c r="H53" s="12">
        <f t="shared" si="4"/>
        <v>1</v>
      </c>
      <c r="I53" s="44">
        <f t="shared" si="5"/>
        <v>1</v>
      </c>
      <c r="J53" s="12">
        <f t="shared" si="6"/>
        <v>0</v>
      </c>
      <c r="K53" s="10"/>
      <c r="L53" s="44">
        <f t="shared" si="7"/>
        <v>0</v>
      </c>
      <c r="M53" s="10"/>
      <c r="N53" s="10"/>
      <c r="O53" s="44">
        <f t="shared" si="8"/>
        <v>0</v>
      </c>
      <c r="P53" s="10"/>
      <c r="Q53" s="10"/>
      <c r="R53" s="44">
        <f t="shared" si="9"/>
        <v>0</v>
      </c>
      <c r="S53" s="10"/>
      <c r="T53" s="12">
        <f t="shared" si="10"/>
        <v>1</v>
      </c>
      <c r="U53" s="44">
        <f t="shared" si="11"/>
        <v>1</v>
      </c>
      <c r="V53" s="12">
        <f t="shared" si="12"/>
        <v>0</v>
      </c>
      <c r="W53" s="10"/>
      <c r="X53" s="44">
        <f t="shared" si="13"/>
        <v>0</v>
      </c>
      <c r="Y53" s="10"/>
      <c r="Z53" s="5" t="s">
        <v>45</v>
      </c>
      <c r="AA53" s="15">
        <f t="shared" si="14"/>
        <v>4.7192071731949037</v>
      </c>
      <c r="AB53" s="41">
        <f t="shared" si="15"/>
        <v>7.2150072150072146</v>
      </c>
      <c r="AC53" s="15">
        <f t="shared" si="16"/>
        <v>0</v>
      </c>
      <c r="AD53" s="41">
        <f t="shared" si="17"/>
        <v>0</v>
      </c>
      <c r="AE53" s="15">
        <f t="shared" si="18"/>
        <v>0</v>
      </c>
      <c r="AF53" s="41">
        <f t="shared" si="19"/>
        <v>0</v>
      </c>
      <c r="AG53" s="32">
        <v>0</v>
      </c>
      <c r="AH53" s="29">
        <v>0</v>
      </c>
      <c r="AI53" s="32">
        <v>0</v>
      </c>
      <c r="AJ53" s="29">
        <v>0</v>
      </c>
      <c r="AK53" s="33">
        <v>0</v>
      </c>
      <c r="AL53" s="31">
        <v>0</v>
      </c>
      <c r="AM53" s="33">
        <v>0</v>
      </c>
      <c r="AN53" s="31">
        <v>0</v>
      </c>
    </row>
    <row r="54" spans="1:40">
      <c r="A54" s="5" t="s">
        <v>102</v>
      </c>
      <c r="B54" s="18"/>
      <c r="C54" s="49">
        <f t="shared" si="2"/>
        <v>0</v>
      </c>
      <c r="D54" s="18"/>
      <c r="E54" s="10"/>
      <c r="F54" s="44">
        <f t="shared" ref="F54" si="44">E54-G54</f>
        <v>0</v>
      </c>
      <c r="G54" s="10"/>
      <c r="H54" s="12">
        <f t="shared" ref="H54" si="45">E54+K54</f>
        <v>0</v>
      </c>
      <c r="I54" s="44">
        <f t="shared" ref="I54" si="46">F54+L54</f>
        <v>0</v>
      </c>
      <c r="J54" s="12">
        <f t="shared" ref="J54" si="47">G54+M54</f>
        <v>0</v>
      </c>
      <c r="K54" s="10"/>
      <c r="L54" s="44">
        <f t="shared" ref="L54" si="48">K54-M54</f>
        <v>0</v>
      </c>
      <c r="M54" s="10"/>
      <c r="N54" s="10"/>
      <c r="O54" s="44">
        <f t="shared" ref="O54" si="49">N54-P54</f>
        <v>0</v>
      </c>
      <c r="P54" s="10"/>
      <c r="Q54" s="10"/>
      <c r="R54" s="44">
        <f t="shared" ref="R54" si="50">Q54-S54</f>
        <v>0</v>
      </c>
      <c r="S54" s="10"/>
      <c r="T54" s="12">
        <f t="shared" ref="T54" si="51">H54-Q54</f>
        <v>0</v>
      </c>
      <c r="U54" s="44">
        <f t="shared" ref="U54" si="52">I54-R54</f>
        <v>0</v>
      </c>
      <c r="V54" s="12">
        <f t="shared" ref="V54" si="53">J54-S54</f>
        <v>0</v>
      </c>
      <c r="W54" s="10"/>
      <c r="X54" s="44">
        <f t="shared" ref="X54" si="54">W54-Y54</f>
        <v>0</v>
      </c>
      <c r="Y54" s="10"/>
      <c r="Z54" s="5" t="s">
        <v>104</v>
      </c>
      <c r="AA54" s="15">
        <f t="shared" ref="AA54" si="55">H54/$H$3*10000</f>
        <v>0</v>
      </c>
      <c r="AB54" s="41">
        <f t="shared" ref="AB54" si="56">I54/$I$3*10000</f>
        <v>0</v>
      </c>
      <c r="AC54" s="15">
        <f t="shared" ref="AC54" si="57">N54/$H$3*10000</f>
        <v>0</v>
      </c>
      <c r="AD54" s="41">
        <f t="shared" ref="AD54" si="58">O54/$I$3*10000</f>
        <v>0</v>
      </c>
      <c r="AE54" s="15">
        <f t="shared" ref="AE54" si="59">W54/$H$3*10000</f>
        <v>0</v>
      </c>
      <c r="AF54" s="41">
        <f t="shared" ref="AF54" si="60">X54/$I$3*10000</f>
        <v>0</v>
      </c>
      <c r="AG54" s="32">
        <v>0</v>
      </c>
      <c r="AH54" s="29">
        <v>0</v>
      </c>
      <c r="AI54" s="32">
        <v>0</v>
      </c>
      <c r="AJ54" s="29">
        <v>0</v>
      </c>
      <c r="AK54" s="33">
        <v>0</v>
      </c>
      <c r="AL54" s="31">
        <v>0</v>
      </c>
      <c r="AM54" s="33">
        <v>0</v>
      </c>
      <c r="AN54" s="31">
        <v>0</v>
      </c>
    </row>
    <row r="55" spans="1:40">
      <c r="A55" s="5" t="s">
        <v>79</v>
      </c>
      <c r="B55" s="18"/>
      <c r="C55" s="49">
        <f t="shared" si="2"/>
        <v>0</v>
      </c>
      <c r="D55" s="18"/>
      <c r="E55" s="10"/>
      <c r="F55" s="44">
        <f t="shared" si="3"/>
        <v>0</v>
      </c>
      <c r="G55" s="10"/>
      <c r="H55" s="12">
        <f t="shared" si="4"/>
        <v>0</v>
      </c>
      <c r="I55" s="44">
        <f t="shared" si="5"/>
        <v>0</v>
      </c>
      <c r="J55" s="12">
        <f t="shared" si="6"/>
        <v>0</v>
      </c>
      <c r="K55" s="10"/>
      <c r="L55" s="44">
        <f t="shared" si="7"/>
        <v>0</v>
      </c>
      <c r="M55" s="10"/>
      <c r="N55" s="10"/>
      <c r="O55" s="44">
        <f t="shared" si="8"/>
        <v>0</v>
      </c>
      <c r="P55" s="10"/>
      <c r="Q55" s="10"/>
      <c r="R55" s="44">
        <f t="shared" si="9"/>
        <v>0</v>
      </c>
      <c r="S55" s="10"/>
      <c r="T55" s="12">
        <f t="shared" si="10"/>
        <v>0</v>
      </c>
      <c r="U55" s="44">
        <f t="shared" si="11"/>
        <v>0</v>
      </c>
      <c r="V55" s="12">
        <f t="shared" si="12"/>
        <v>0</v>
      </c>
      <c r="W55" s="10"/>
      <c r="X55" s="44">
        <f t="shared" si="13"/>
        <v>0</v>
      </c>
      <c r="Y55" s="10"/>
      <c r="Z55" s="5" t="s">
        <v>79</v>
      </c>
      <c r="AA55" s="15">
        <f t="shared" si="14"/>
        <v>0</v>
      </c>
      <c r="AB55" s="41">
        <f t="shared" si="15"/>
        <v>0</v>
      </c>
      <c r="AC55" s="15">
        <f t="shared" si="16"/>
        <v>0</v>
      </c>
      <c r="AD55" s="41">
        <f t="shared" si="17"/>
        <v>0</v>
      </c>
      <c r="AE55" s="15">
        <f t="shared" si="18"/>
        <v>0</v>
      </c>
      <c r="AF55" s="41">
        <f t="shared" si="19"/>
        <v>0</v>
      </c>
      <c r="AG55" s="32">
        <v>0</v>
      </c>
      <c r="AH55" s="29">
        <v>0</v>
      </c>
      <c r="AI55" s="32">
        <v>0</v>
      </c>
      <c r="AJ55" s="29">
        <v>0</v>
      </c>
      <c r="AK55" s="33">
        <v>0</v>
      </c>
      <c r="AL55" s="31">
        <v>0</v>
      </c>
      <c r="AM55" s="33">
        <v>0</v>
      </c>
      <c r="AN55" s="31">
        <v>0</v>
      </c>
    </row>
    <row r="56" spans="1:40">
      <c r="A56" s="6" t="s">
        <v>46</v>
      </c>
      <c r="B56" s="20"/>
      <c r="C56" s="49">
        <f t="shared" si="2"/>
        <v>0</v>
      </c>
      <c r="D56" s="20"/>
      <c r="E56" s="10">
        <v>130</v>
      </c>
      <c r="F56" s="44">
        <f t="shared" si="3"/>
        <v>85</v>
      </c>
      <c r="G56" s="10">
        <v>45</v>
      </c>
      <c r="H56" s="12">
        <f t="shared" si="4"/>
        <v>130</v>
      </c>
      <c r="I56" s="44">
        <f t="shared" si="5"/>
        <v>85</v>
      </c>
      <c r="J56" s="12">
        <f t="shared" si="6"/>
        <v>45</v>
      </c>
      <c r="K56" s="10"/>
      <c r="L56" s="44">
        <f t="shared" si="7"/>
        <v>0</v>
      </c>
      <c r="M56" s="10"/>
      <c r="N56" s="10">
        <v>28</v>
      </c>
      <c r="O56" s="44">
        <f t="shared" si="8"/>
        <v>24</v>
      </c>
      <c r="P56" s="10">
        <v>4</v>
      </c>
      <c r="Q56" s="10"/>
      <c r="R56" s="44">
        <f t="shared" si="9"/>
        <v>0</v>
      </c>
      <c r="S56" s="10"/>
      <c r="T56" s="12">
        <f t="shared" si="10"/>
        <v>130</v>
      </c>
      <c r="U56" s="44">
        <f t="shared" si="11"/>
        <v>85</v>
      </c>
      <c r="V56" s="12">
        <f t="shared" si="12"/>
        <v>45</v>
      </c>
      <c r="W56" s="10">
        <v>69</v>
      </c>
      <c r="X56" s="44">
        <f t="shared" si="13"/>
        <v>46</v>
      </c>
      <c r="Y56" s="10">
        <v>23</v>
      </c>
      <c r="Z56" s="6" t="s">
        <v>46</v>
      </c>
      <c r="AA56" s="15">
        <f t="shared" si="14"/>
        <v>613.49693251533745</v>
      </c>
      <c r="AB56" s="41">
        <f t="shared" si="15"/>
        <v>613.2756132756133</v>
      </c>
      <c r="AC56" s="15">
        <f t="shared" si="16"/>
        <v>132.13780084945728</v>
      </c>
      <c r="AD56" s="41">
        <f t="shared" si="17"/>
        <v>173.16017316017317</v>
      </c>
      <c r="AE56" s="15">
        <f t="shared" si="18"/>
        <v>325.62529495044834</v>
      </c>
      <c r="AF56" s="41">
        <f t="shared" si="19"/>
        <v>331.89033189033194</v>
      </c>
      <c r="AG56" s="32">
        <v>0</v>
      </c>
      <c r="AH56" s="29">
        <v>0</v>
      </c>
      <c r="AI56" s="32">
        <v>0</v>
      </c>
      <c r="AJ56" s="29">
        <v>0</v>
      </c>
      <c r="AK56" s="33">
        <v>0</v>
      </c>
      <c r="AL56" s="31">
        <v>0</v>
      </c>
      <c r="AM56" s="33">
        <v>0</v>
      </c>
      <c r="AN56" s="31">
        <v>0</v>
      </c>
    </row>
    <row r="57" spans="1:40">
      <c r="A57" s="5" t="s">
        <v>47</v>
      </c>
      <c r="B57" s="18"/>
      <c r="C57" s="49">
        <f t="shared" si="2"/>
        <v>0</v>
      </c>
      <c r="D57" s="18"/>
      <c r="E57" s="10"/>
      <c r="F57" s="44">
        <f t="shared" si="3"/>
        <v>0</v>
      </c>
      <c r="G57" s="10"/>
      <c r="H57" s="12">
        <f t="shared" si="4"/>
        <v>0</v>
      </c>
      <c r="I57" s="44">
        <f t="shared" si="5"/>
        <v>0</v>
      </c>
      <c r="J57" s="12">
        <f t="shared" si="6"/>
        <v>0</v>
      </c>
      <c r="K57" s="10"/>
      <c r="L57" s="44">
        <f t="shared" si="7"/>
        <v>0</v>
      </c>
      <c r="M57" s="10"/>
      <c r="N57" s="10"/>
      <c r="O57" s="44">
        <f t="shared" si="8"/>
        <v>0</v>
      </c>
      <c r="P57" s="10"/>
      <c r="Q57" s="10"/>
      <c r="R57" s="44">
        <f t="shared" si="9"/>
        <v>0</v>
      </c>
      <c r="S57" s="10"/>
      <c r="T57" s="12">
        <f t="shared" si="10"/>
        <v>0</v>
      </c>
      <c r="U57" s="44">
        <f t="shared" si="11"/>
        <v>0</v>
      </c>
      <c r="V57" s="12">
        <f t="shared" si="12"/>
        <v>0</v>
      </c>
      <c r="W57" s="10"/>
      <c r="X57" s="44">
        <f t="shared" si="13"/>
        <v>0</v>
      </c>
      <c r="Y57" s="10"/>
      <c r="Z57" s="5" t="s">
        <v>47</v>
      </c>
      <c r="AA57" s="15">
        <f t="shared" si="14"/>
        <v>0</v>
      </c>
      <c r="AB57" s="41">
        <f t="shared" si="15"/>
        <v>0</v>
      </c>
      <c r="AC57" s="15">
        <f t="shared" si="16"/>
        <v>0</v>
      </c>
      <c r="AD57" s="41">
        <f t="shared" si="17"/>
        <v>0</v>
      </c>
      <c r="AE57" s="15">
        <f t="shared" si="18"/>
        <v>0</v>
      </c>
      <c r="AF57" s="41">
        <f t="shared" si="19"/>
        <v>0</v>
      </c>
      <c r="AG57" s="32">
        <v>0</v>
      </c>
      <c r="AH57" s="29">
        <v>0</v>
      </c>
      <c r="AI57" s="32">
        <v>0</v>
      </c>
      <c r="AJ57" s="29">
        <v>0</v>
      </c>
      <c r="AK57" s="33">
        <v>0</v>
      </c>
      <c r="AL57" s="31">
        <v>0</v>
      </c>
      <c r="AM57" s="33">
        <v>0</v>
      </c>
      <c r="AN57" s="31">
        <v>0</v>
      </c>
    </row>
    <row r="58" spans="1:40">
      <c r="A58" s="5" t="s">
        <v>48</v>
      </c>
      <c r="B58" s="18">
        <v>2</v>
      </c>
      <c r="C58" s="49">
        <f t="shared" si="2"/>
        <v>2</v>
      </c>
      <c r="D58" s="18"/>
      <c r="E58" s="10">
        <v>2</v>
      </c>
      <c r="F58" s="44">
        <f t="shared" si="3"/>
        <v>2</v>
      </c>
      <c r="G58" s="10"/>
      <c r="H58" s="12">
        <f t="shared" si="4"/>
        <v>2</v>
      </c>
      <c r="I58" s="44">
        <f t="shared" si="5"/>
        <v>2</v>
      </c>
      <c r="J58" s="12">
        <f t="shared" si="6"/>
        <v>0</v>
      </c>
      <c r="K58" s="10"/>
      <c r="L58" s="44">
        <f t="shared" si="7"/>
        <v>0</v>
      </c>
      <c r="M58" s="10"/>
      <c r="N58" s="10"/>
      <c r="O58" s="44">
        <f t="shared" si="8"/>
        <v>0</v>
      </c>
      <c r="P58" s="10"/>
      <c r="Q58" s="10"/>
      <c r="R58" s="44">
        <f t="shared" si="9"/>
        <v>0</v>
      </c>
      <c r="S58" s="10"/>
      <c r="T58" s="12">
        <f t="shared" si="10"/>
        <v>2</v>
      </c>
      <c r="U58" s="44">
        <f t="shared" si="11"/>
        <v>2</v>
      </c>
      <c r="V58" s="12">
        <f t="shared" si="12"/>
        <v>0</v>
      </c>
      <c r="W58" s="10">
        <v>1</v>
      </c>
      <c r="X58" s="44">
        <f t="shared" si="13"/>
        <v>1</v>
      </c>
      <c r="Y58" s="10"/>
      <c r="Z58" s="5" t="s">
        <v>48</v>
      </c>
      <c r="AA58" s="15">
        <f t="shared" si="14"/>
        <v>9.4384143463898074</v>
      </c>
      <c r="AB58" s="41">
        <f t="shared" si="15"/>
        <v>14.430014430014429</v>
      </c>
      <c r="AC58" s="15">
        <f t="shared" si="16"/>
        <v>0</v>
      </c>
      <c r="AD58" s="41">
        <f t="shared" si="17"/>
        <v>0</v>
      </c>
      <c r="AE58" s="15">
        <f t="shared" si="18"/>
        <v>4.7192071731949037</v>
      </c>
      <c r="AF58" s="41">
        <f t="shared" si="19"/>
        <v>7.2150072150072146</v>
      </c>
      <c r="AG58" s="32">
        <v>3.1</v>
      </c>
      <c r="AH58" s="29">
        <v>0</v>
      </c>
      <c r="AI58" s="32">
        <v>0.6</v>
      </c>
      <c r="AJ58" s="29">
        <v>0</v>
      </c>
      <c r="AK58" s="33">
        <v>5.5</v>
      </c>
      <c r="AL58" s="31">
        <v>0</v>
      </c>
      <c r="AM58" s="33">
        <v>0.3</v>
      </c>
      <c r="AN58" s="31">
        <v>0</v>
      </c>
    </row>
    <row r="59" spans="1:40">
      <c r="A59" s="5" t="s">
        <v>49</v>
      </c>
      <c r="B59" s="18"/>
      <c r="C59" s="49">
        <f t="shared" si="2"/>
        <v>0</v>
      </c>
      <c r="D59" s="18"/>
      <c r="E59" s="10">
        <v>35</v>
      </c>
      <c r="F59" s="44">
        <f t="shared" si="3"/>
        <v>25</v>
      </c>
      <c r="G59" s="10">
        <v>10</v>
      </c>
      <c r="H59" s="12">
        <f t="shared" si="4"/>
        <v>35</v>
      </c>
      <c r="I59" s="44">
        <f t="shared" si="5"/>
        <v>25</v>
      </c>
      <c r="J59" s="12">
        <f t="shared" si="6"/>
        <v>10</v>
      </c>
      <c r="K59" s="10"/>
      <c r="L59" s="44">
        <f t="shared" si="7"/>
        <v>0</v>
      </c>
      <c r="M59" s="10"/>
      <c r="N59" s="10">
        <v>2</v>
      </c>
      <c r="O59" s="44">
        <f t="shared" si="8"/>
        <v>2</v>
      </c>
      <c r="P59" s="10"/>
      <c r="Q59" s="10"/>
      <c r="R59" s="44">
        <f t="shared" si="9"/>
        <v>0</v>
      </c>
      <c r="S59" s="10"/>
      <c r="T59" s="12">
        <f t="shared" si="10"/>
        <v>35</v>
      </c>
      <c r="U59" s="44">
        <f t="shared" si="11"/>
        <v>25</v>
      </c>
      <c r="V59" s="12">
        <f t="shared" si="12"/>
        <v>10</v>
      </c>
      <c r="W59" s="10">
        <v>24</v>
      </c>
      <c r="X59" s="44">
        <f t="shared" si="13"/>
        <v>19</v>
      </c>
      <c r="Y59" s="10">
        <v>5</v>
      </c>
      <c r="Z59" s="5" t="s">
        <v>49</v>
      </c>
      <c r="AA59" s="15">
        <f t="shared" si="14"/>
        <v>165.17225106182161</v>
      </c>
      <c r="AB59" s="41">
        <f t="shared" si="15"/>
        <v>180.37518037518035</v>
      </c>
      <c r="AC59" s="15">
        <f t="shared" si="16"/>
        <v>9.4384143463898074</v>
      </c>
      <c r="AD59" s="41">
        <f t="shared" si="17"/>
        <v>14.430014430014429</v>
      </c>
      <c r="AE59" s="15">
        <f t="shared" si="18"/>
        <v>113.26097215667768</v>
      </c>
      <c r="AF59" s="41">
        <f t="shared" si="19"/>
        <v>137.08513708513709</v>
      </c>
      <c r="AG59" s="32">
        <v>0</v>
      </c>
      <c r="AH59" s="29">
        <v>0</v>
      </c>
      <c r="AI59" s="32">
        <v>0</v>
      </c>
      <c r="AJ59" s="29">
        <v>0</v>
      </c>
      <c r="AK59" s="33">
        <v>0</v>
      </c>
      <c r="AL59" s="31">
        <v>0</v>
      </c>
      <c r="AM59" s="33">
        <v>0</v>
      </c>
      <c r="AN59" s="31">
        <v>0</v>
      </c>
    </row>
    <row r="60" spans="1:40">
      <c r="A60" s="5" t="s">
        <v>50</v>
      </c>
      <c r="B60" s="18">
        <v>19</v>
      </c>
      <c r="C60" s="49">
        <f t="shared" si="2"/>
        <v>15</v>
      </c>
      <c r="D60" s="18">
        <v>4</v>
      </c>
      <c r="E60" s="10">
        <v>19</v>
      </c>
      <c r="F60" s="44">
        <f t="shared" si="3"/>
        <v>15</v>
      </c>
      <c r="G60" s="10">
        <v>4</v>
      </c>
      <c r="H60" s="12">
        <f t="shared" si="4"/>
        <v>21</v>
      </c>
      <c r="I60" s="44">
        <f t="shared" si="5"/>
        <v>16</v>
      </c>
      <c r="J60" s="12">
        <f t="shared" si="6"/>
        <v>5</v>
      </c>
      <c r="K60" s="10">
        <v>2</v>
      </c>
      <c r="L60" s="44">
        <f t="shared" si="7"/>
        <v>1</v>
      </c>
      <c r="M60" s="10">
        <v>1</v>
      </c>
      <c r="N60" s="10"/>
      <c r="O60" s="44">
        <f t="shared" si="8"/>
        <v>0</v>
      </c>
      <c r="P60" s="10"/>
      <c r="Q60" s="10">
        <v>6</v>
      </c>
      <c r="R60" s="44">
        <f t="shared" si="9"/>
        <v>4</v>
      </c>
      <c r="S60" s="10">
        <v>2</v>
      </c>
      <c r="T60" s="12">
        <f t="shared" si="10"/>
        <v>15</v>
      </c>
      <c r="U60" s="44">
        <f t="shared" si="11"/>
        <v>12</v>
      </c>
      <c r="V60" s="12">
        <f t="shared" si="12"/>
        <v>3</v>
      </c>
      <c r="W60" s="10">
        <v>23</v>
      </c>
      <c r="X60" s="44">
        <f t="shared" si="13"/>
        <v>19</v>
      </c>
      <c r="Y60" s="10">
        <v>4</v>
      </c>
      <c r="Z60" s="5" t="s">
        <v>50</v>
      </c>
      <c r="AA60" s="15">
        <f t="shared" si="14"/>
        <v>99.103350637092973</v>
      </c>
      <c r="AB60" s="41">
        <f t="shared" si="15"/>
        <v>115.44011544011543</v>
      </c>
      <c r="AC60" s="15">
        <f t="shared" si="16"/>
        <v>0</v>
      </c>
      <c r="AD60" s="41">
        <f t="shared" si="17"/>
        <v>0</v>
      </c>
      <c r="AE60" s="15">
        <f t="shared" si="18"/>
        <v>108.54176498348278</v>
      </c>
      <c r="AF60" s="41">
        <f t="shared" si="19"/>
        <v>137.08513708513709</v>
      </c>
      <c r="AG60" s="32">
        <v>118</v>
      </c>
      <c r="AH60" s="29">
        <v>0</v>
      </c>
      <c r="AI60" s="32">
        <v>13</v>
      </c>
      <c r="AJ60" s="29">
        <v>0</v>
      </c>
      <c r="AK60" s="33">
        <v>177.5</v>
      </c>
      <c r="AL60" s="31">
        <v>0</v>
      </c>
      <c r="AM60" s="33">
        <v>16.399999999999999</v>
      </c>
      <c r="AN60" s="31">
        <v>0</v>
      </c>
    </row>
    <row r="61" spans="1:40">
      <c r="A61" s="6" t="s">
        <v>51</v>
      </c>
      <c r="B61" s="20"/>
      <c r="C61" s="49">
        <f t="shared" si="2"/>
        <v>0</v>
      </c>
      <c r="D61" s="20"/>
      <c r="E61" s="10">
        <v>2</v>
      </c>
      <c r="F61" s="44">
        <f t="shared" si="3"/>
        <v>2</v>
      </c>
      <c r="G61" s="10"/>
      <c r="H61" s="12">
        <f t="shared" si="4"/>
        <v>2</v>
      </c>
      <c r="I61" s="44">
        <f t="shared" si="5"/>
        <v>2</v>
      </c>
      <c r="J61" s="12">
        <f t="shared" si="6"/>
        <v>0</v>
      </c>
      <c r="K61" s="10"/>
      <c r="L61" s="44">
        <f t="shared" si="7"/>
        <v>0</v>
      </c>
      <c r="M61" s="10"/>
      <c r="N61" s="10"/>
      <c r="O61" s="44">
        <f t="shared" si="8"/>
        <v>0</v>
      </c>
      <c r="P61" s="10"/>
      <c r="Q61" s="10"/>
      <c r="R61" s="44">
        <f t="shared" si="9"/>
        <v>0</v>
      </c>
      <c r="S61" s="10"/>
      <c r="T61" s="12">
        <f t="shared" si="10"/>
        <v>2</v>
      </c>
      <c r="U61" s="44">
        <f t="shared" si="11"/>
        <v>2</v>
      </c>
      <c r="V61" s="12">
        <f t="shared" si="12"/>
        <v>0</v>
      </c>
      <c r="W61" s="10">
        <v>1</v>
      </c>
      <c r="X61" s="44">
        <f t="shared" si="13"/>
        <v>1</v>
      </c>
      <c r="Y61" s="10"/>
      <c r="Z61" s="6" t="s">
        <v>51</v>
      </c>
      <c r="AA61" s="15">
        <f t="shared" si="14"/>
        <v>9.4384143463898074</v>
      </c>
      <c r="AB61" s="41">
        <f t="shared" si="15"/>
        <v>14.430014430014429</v>
      </c>
      <c r="AC61" s="15">
        <f t="shared" si="16"/>
        <v>0</v>
      </c>
      <c r="AD61" s="41">
        <f t="shared" si="17"/>
        <v>0</v>
      </c>
      <c r="AE61" s="15">
        <f t="shared" si="18"/>
        <v>4.7192071731949037</v>
      </c>
      <c r="AF61" s="41">
        <f t="shared" si="19"/>
        <v>7.2150072150072146</v>
      </c>
      <c r="AG61" s="32">
        <v>0</v>
      </c>
      <c r="AH61" s="29">
        <v>0</v>
      </c>
      <c r="AI61" s="32">
        <v>0</v>
      </c>
      <c r="AJ61" s="29">
        <v>0</v>
      </c>
      <c r="AK61" s="33">
        <v>0</v>
      </c>
      <c r="AL61" s="31">
        <v>0</v>
      </c>
      <c r="AM61" s="33">
        <v>0</v>
      </c>
      <c r="AN61" s="31">
        <v>0</v>
      </c>
    </row>
    <row r="62" spans="1:40">
      <c r="A62" s="6" t="s">
        <v>52</v>
      </c>
      <c r="B62" s="20"/>
      <c r="C62" s="49">
        <f t="shared" si="2"/>
        <v>0</v>
      </c>
      <c r="D62" s="20"/>
      <c r="E62" s="10">
        <v>12</v>
      </c>
      <c r="F62" s="44">
        <f t="shared" si="3"/>
        <v>10</v>
      </c>
      <c r="G62" s="10">
        <v>2</v>
      </c>
      <c r="H62" s="12">
        <f t="shared" si="4"/>
        <v>12</v>
      </c>
      <c r="I62" s="44">
        <f t="shared" si="5"/>
        <v>10</v>
      </c>
      <c r="J62" s="12">
        <f t="shared" si="6"/>
        <v>2</v>
      </c>
      <c r="K62" s="10"/>
      <c r="L62" s="44">
        <f t="shared" si="7"/>
        <v>0</v>
      </c>
      <c r="M62" s="10"/>
      <c r="N62" s="10"/>
      <c r="O62" s="44">
        <f t="shared" si="8"/>
        <v>0</v>
      </c>
      <c r="P62" s="10"/>
      <c r="Q62" s="10"/>
      <c r="R62" s="44">
        <f t="shared" si="9"/>
        <v>0</v>
      </c>
      <c r="S62" s="10"/>
      <c r="T62" s="12">
        <f t="shared" si="10"/>
        <v>12</v>
      </c>
      <c r="U62" s="44">
        <f t="shared" si="11"/>
        <v>10</v>
      </c>
      <c r="V62" s="12">
        <f t="shared" si="12"/>
        <v>2</v>
      </c>
      <c r="W62" s="10">
        <v>11</v>
      </c>
      <c r="X62" s="44">
        <f t="shared" si="13"/>
        <v>9</v>
      </c>
      <c r="Y62" s="10">
        <v>2</v>
      </c>
      <c r="Z62" s="6" t="s">
        <v>52</v>
      </c>
      <c r="AA62" s="15">
        <f t="shared" si="14"/>
        <v>56.630486078338841</v>
      </c>
      <c r="AB62" s="41">
        <f t="shared" si="15"/>
        <v>72.150072150072148</v>
      </c>
      <c r="AC62" s="15">
        <f t="shared" si="16"/>
        <v>0</v>
      </c>
      <c r="AD62" s="41">
        <f t="shared" si="17"/>
        <v>0</v>
      </c>
      <c r="AE62" s="15">
        <f t="shared" si="18"/>
        <v>51.911278905143931</v>
      </c>
      <c r="AF62" s="41">
        <f t="shared" si="19"/>
        <v>64.935064935064943</v>
      </c>
      <c r="AG62" s="32">
        <v>0</v>
      </c>
      <c r="AH62" s="29">
        <v>0</v>
      </c>
      <c r="AI62" s="32">
        <v>0</v>
      </c>
      <c r="AJ62" s="29">
        <v>0</v>
      </c>
      <c r="AK62" s="33">
        <v>0</v>
      </c>
      <c r="AL62" s="31">
        <v>0</v>
      </c>
      <c r="AM62" s="33">
        <v>0</v>
      </c>
      <c r="AN62" s="31">
        <v>0</v>
      </c>
    </row>
    <row r="63" spans="1:40">
      <c r="A63" s="5" t="s">
        <v>53</v>
      </c>
      <c r="B63" s="18"/>
      <c r="C63" s="49">
        <f t="shared" si="2"/>
        <v>0</v>
      </c>
      <c r="D63" s="18"/>
      <c r="E63" s="10">
        <v>12</v>
      </c>
      <c r="F63" s="44">
        <f t="shared" si="3"/>
        <v>10</v>
      </c>
      <c r="G63" s="10">
        <v>2</v>
      </c>
      <c r="H63" s="12">
        <f t="shared" si="4"/>
        <v>12</v>
      </c>
      <c r="I63" s="44">
        <f t="shared" si="5"/>
        <v>10</v>
      </c>
      <c r="J63" s="12">
        <f t="shared" si="6"/>
        <v>2</v>
      </c>
      <c r="K63" s="10"/>
      <c r="L63" s="44">
        <f t="shared" si="7"/>
        <v>0</v>
      </c>
      <c r="M63" s="10"/>
      <c r="N63" s="10"/>
      <c r="O63" s="44">
        <f t="shared" si="8"/>
        <v>0</v>
      </c>
      <c r="P63" s="10"/>
      <c r="Q63" s="10"/>
      <c r="R63" s="44">
        <f t="shared" si="9"/>
        <v>0</v>
      </c>
      <c r="S63" s="10"/>
      <c r="T63" s="12">
        <f t="shared" si="10"/>
        <v>12</v>
      </c>
      <c r="U63" s="44">
        <f t="shared" si="11"/>
        <v>10</v>
      </c>
      <c r="V63" s="12">
        <f t="shared" si="12"/>
        <v>2</v>
      </c>
      <c r="W63" s="10">
        <v>11</v>
      </c>
      <c r="X63" s="44">
        <f t="shared" si="13"/>
        <v>9</v>
      </c>
      <c r="Y63" s="10">
        <v>2</v>
      </c>
      <c r="Z63" s="5" t="s">
        <v>53</v>
      </c>
      <c r="AA63" s="15">
        <f t="shared" si="14"/>
        <v>56.630486078338841</v>
      </c>
      <c r="AB63" s="41">
        <f t="shared" si="15"/>
        <v>72.150072150072148</v>
      </c>
      <c r="AC63" s="15">
        <f t="shared" si="16"/>
        <v>0</v>
      </c>
      <c r="AD63" s="41">
        <f t="shared" si="17"/>
        <v>0</v>
      </c>
      <c r="AE63" s="15">
        <f t="shared" si="18"/>
        <v>51.911278905143931</v>
      </c>
      <c r="AF63" s="41">
        <f t="shared" si="19"/>
        <v>64.935064935064943</v>
      </c>
      <c r="AG63" s="32">
        <v>83.4</v>
      </c>
      <c r="AH63" s="29">
        <v>0</v>
      </c>
      <c r="AI63" s="32">
        <v>39.1</v>
      </c>
      <c r="AJ63" s="29">
        <v>0</v>
      </c>
      <c r="AK63" s="33">
        <v>0</v>
      </c>
      <c r="AL63" s="31">
        <v>0</v>
      </c>
      <c r="AM63" s="33">
        <v>0</v>
      </c>
      <c r="AN63" s="31">
        <v>0</v>
      </c>
    </row>
    <row r="64" spans="1:40">
      <c r="A64" s="5" t="s">
        <v>54</v>
      </c>
      <c r="B64" s="18">
        <v>13</v>
      </c>
      <c r="C64" s="49">
        <f t="shared" si="2"/>
        <v>11</v>
      </c>
      <c r="D64" s="18">
        <v>2</v>
      </c>
      <c r="E64" s="10">
        <v>13</v>
      </c>
      <c r="F64" s="44">
        <f t="shared" si="3"/>
        <v>11</v>
      </c>
      <c r="G64" s="10">
        <v>2</v>
      </c>
      <c r="H64" s="12">
        <f t="shared" si="4"/>
        <v>15</v>
      </c>
      <c r="I64" s="44">
        <f t="shared" si="5"/>
        <v>13</v>
      </c>
      <c r="J64" s="12">
        <f t="shared" si="6"/>
        <v>2</v>
      </c>
      <c r="K64" s="10">
        <v>2</v>
      </c>
      <c r="L64" s="44">
        <f t="shared" si="7"/>
        <v>2</v>
      </c>
      <c r="M64" s="10"/>
      <c r="N64" s="10">
        <v>1</v>
      </c>
      <c r="O64" s="44">
        <f t="shared" si="8"/>
        <v>1</v>
      </c>
      <c r="P64" s="10"/>
      <c r="Q64" s="10"/>
      <c r="R64" s="44">
        <f t="shared" si="9"/>
        <v>0</v>
      </c>
      <c r="S64" s="10"/>
      <c r="T64" s="12">
        <f t="shared" si="10"/>
        <v>15</v>
      </c>
      <c r="U64" s="44">
        <f t="shared" si="11"/>
        <v>13</v>
      </c>
      <c r="V64" s="12">
        <f t="shared" si="12"/>
        <v>2</v>
      </c>
      <c r="W64" s="10">
        <v>11</v>
      </c>
      <c r="X64" s="44">
        <f t="shared" si="13"/>
        <v>9</v>
      </c>
      <c r="Y64" s="10">
        <v>2</v>
      </c>
      <c r="Z64" s="5" t="s">
        <v>54</v>
      </c>
      <c r="AA64" s="15">
        <f t="shared" si="14"/>
        <v>70.788107597923542</v>
      </c>
      <c r="AB64" s="41">
        <f t="shared" si="15"/>
        <v>93.795093795093806</v>
      </c>
      <c r="AC64" s="15">
        <f t="shared" si="16"/>
        <v>4.7192071731949037</v>
      </c>
      <c r="AD64" s="41">
        <f t="shared" si="17"/>
        <v>7.2150072150072146</v>
      </c>
      <c r="AE64" s="15">
        <f t="shared" si="18"/>
        <v>51.911278905143931</v>
      </c>
      <c r="AF64" s="41">
        <f t="shared" si="19"/>
        <v>64.935064935064943</v>
      </c>
      <c r="AG64" s="32">
        <v>83.4</v>
      </c>
      <c r="AH64" s="29">
        <v>0</v>
      </c>
      <c r="AI64" s="32">
        <v>39.1</v>
      </c>
      <c r="AJ64" s="29">
        <v>0</v>
      </c>
      <c r="AK64" s="33">
        <v>157</v>
      </c>
      <c r="AL64" s="31">
        <v>0</v>
      </c>
      <c r="AM64" s="33">
        <v>49.1</v>
      </c>
      <c r="AN64" s="31">
        <v>0</v>
      </c>
    </row>
    <row r="65" spans="1:40">
      <c r="A65" s="5" t="s">
        <v>55</v>
      </c>
      <c r="B65" s="18"/>
      <c r="C65" s="49">
        <f t="shared" si="2"/>
        <v>0</v>
      </c>
      <c r="D65" s="18"/>
      <c r="E65" s="10"/>
      <c r="F65" s="44">
        <f t="shared" si="3"/>
        <v>0</v>
      </c>
      <c r="G65" s="10"/>
      <c r="H65" s="12">
        <f t="shared" si="4"/>
        <v>0</v>
      </c>
      <c r="I65" s="44">
        <f t="shared" si="5"/>
        <v>0</v>
      </c>
      <c r="J65" s="12">
        <f t="shared" si="6"/>
        <v>0</v>
      </c>
      <c r="K65" s="10"/>
      <c r="L65" s="44">
        <f t="shared" si="7"/>
        <v>0</v>
      </c>
      <c r="M65" s="10"/>
      <c r="N65" s="10"/>
      <c r="O65" s="44">
        <f t="shared" si="8"/>
        <v>0</v>
      </c>
      <c r="P65" s="10"/>
      <c r="Q65" s="10"/>
      <c r="R65" s="44">
        <f t="shared" si="9"/>
        <v>0</v>
      </c>
      <c r="S65" s="10"/>
      <c r="T65" s="12">
        <f t="shared" si="10"/>
        <v>0</v>
      </c>
      <c r="U65" s="44">
        <f t="shared" si="11"/>
        <v>0</v>
      </c>
      <c r="V65" s="12">
        <f t="shared" si="12"/>
        <v>0</v>
      </c>
      <c r="W65" s="10"/>
      <c r="X65" s="44">
        <f t="shared" si="13"/>
        <v>0</v>
      </c>
      <c r="Y65" s="10"/>
      <c r="Z65" s="5" t="s">
        <v>55</v>
      </c>
      <c r="AA65" s="15">
        <f t="shared" si="14"/>
        <v>0</v>
      </c>
      <c r="AB65" s="41">
        <f t="shared" si="15"/>
        <v>0</v>
      </c>
      <c r="AC65" s="15">
        <f t="shared" si="16"/>
        <v>0</v>
      </c>
      <c r="AD65" s="41">
        <f t="shared" si="17"/>
        <v>0</v>
      </c>
      <c r="AE65" s="15">
        <f t="shared" si="18"/>
        <v>0</v>
      </c>
      <c r="AF65" s="41">
        <f t="shared" si="19"/>
        <v>0</v>
      </c>
      <c r="AG65" s="32">
        <v>0</v>
      </c>
      <c r="AH65" s="29">
        <v>0</v>
      </c>
      <c r="AI65" s="32">
        <v>0</v>
      </c>
      <c r="AJ65" s="29">
        <v>0</v>
      </c>
      <c r="AK65" s="33">
        <v>0</v>
      </c>
      <c r="AL65" s="31">
        <v>0</v>
      </c>
      <c r="AM65" s="33">
        <v>0</v>
      </c>
      <c r="AN65" s="31">
        <v>0</v>
      </c>
    </row>
    <row r="66" spans="1:40">
      <c r="A66" s="8" t="s">
        <v>56</v>
      </c>
      <c r="B66" s="21"/>
      <c r="C66" s="49">
        <f t="shared" si="2"/>
        <v>0</v>
      </c>
      <c r="D66" s="21"/>
      <c r="E66" s="10"/>
      <c r="F66" s="44">
        <f t="shared" si="3"/>
        <v>0</v>
      </c>
      <c r="G66" s="10"/>
      <c r="H66" s="12">
        <f t="shared" si="4"/>
        <v>0</v>
      </c>
      <c r="I66" s="44">
        <f t="shared" si="5"/>
        <v>0</v>
      </c>
      <c r="J66" s="12">
        <f t="shared" si="6"/>
        <v>0</v>
      </c>
      <c r="K66" s="10"/>
      <c r="L66" s="44">
        <f t="shared" si="7"/>
        <v>0</v>
      </c>
      <c r="M66" s="10"/>
      <c r="N66" s="10"/>
      <c r="O66" s="44">
        <f t="shared" si="8"/>
        <v>0</v>
      </c>
      <c r="P66" s="10"/>
      <c r="Q66" s="10"/>
      <c r="R66" s="44">
        <f t="shared" si="9"/>
        <v>0</v>
      </c>
      <c r="S66" s="10"/>
      <c r="T66" s="12">
        <f t="shared" si="10"/>
        <v>0</v>
      </c>
      <c r="U66" s="44">
        <f t="shared" si="11"/>
        <v>0</v>
      </c>
      <c r="V66" s="12">
        <f t="shared" si="12"/>
        <v>0</v>
      </c>
      <c r="W66" s="10"/>
      <c r="X66" s="44">
        <f t="shared" si="13"/>
        <v>0</v>
      </c>
      <c r="Y66" s="10"/>
      <c r="Z66" s="8" t="s">
        <v>56</v>
      </c>
      <c r="AA66" s="15">
        <f t="shared" si="14"/>
        <v>0</v>
      </c>
      <c r="AB66" s="41">
        <f t="shared" si="15"/>
        <v>0</v>
      </c>
      <c r="AC66" s="15">
        <f t="shared" si="16"/>
        <v>0</v>
      </c>
      <c r="AD66" s="41">
        <f t="shared" si="17"/>
        <v>0</v>
      </c>
      <c r="AE66" s="15">
        <f t="shared" si="18"/>
        <v>0</v>
      </c>
      <c r="AF66" s="41">
        <f t="shared" si="19"/>
        <v>0</v>
      </c>
      <c r="AG66" s="32">
        <v>0</v>
      </c>
      <c r="AH66" s="29">
        <v>0</v>
      </c>
      <c r="AI66" s="32">
        <v>0</v>
      </c>
      <c r="AJ66" s="29">
        <v>0</v>
      </c>
      <c r="AK66" s="33">
        <v>0</v>
      </c>
      <c r="AL66" s="31">
        <v>0</v>
      </c>
      <c r="AM66" s="33">
        <v>0</v>
      </c>
      <c r="AN66" s="31">
        <v>0</v>
      </c>
    </row>
    <row r="67" spans="1:40">
      <c r="A67" s="5" t="s">
        <v>57</v>
      </c>
      <c r="B67" s="18"/>
      <c r="C67" s="49">
        <f t="shared" si="2"/>
        <v>0</v>
      </c>
      <c r="D67" s="18"/>
      <c r="E67" s="10"/>
      <c r="F67" s="44">
        <f t="shared" si="3"/>
        <v>0</v>
      </c>
      <c r="G67" s="10"/>
      <c r="H67" s="12">
        <f t="shared" si="4"/>
        <v>1</v>
      </c>
      <c r="I67" s="44">
        <f t="shared" si="5"/>
        <v>1</v>
      </c>
      <c r="J67" s="12">
        <f t="shared" si="6"/>
        <v>0</v>
      </c>
      <c r="K67" s="10">
        <v>1</v>
      </c>
      <c r="L67" s="44">
        <f t="shared" si="7"/>
        <v>1</v>
      </c>
      <c r="M67" s="10"/>
      <c r="N67" s="10">
        <v>1</v>
      </c>
      <c r="O67" s="44">
        <f t="shared" si="8"/>
        <v>1</v>
      </c>
      <c r="P67" s="10"/>
      <c r="Q67" s="10"/>
      <c r="R67" s="44">
        <f t="shared" si="9"/>
        <v>0</v>
      </c>
      <c r="S67" s="10"/>
      <c r="T67" s="12">
        <f t="shared" si="10"/>
        <v>1</v>
      </c>
      <c r="U67" s="44">
        <f t="shared" si="11"/>
        <v>1</v>
      </c>
      <c r="V67" s="12">
        <f t="shared" si="12"/>
        <v>0</v>
      </c>
      <c r="W67" s="10"/>
      <c r="X67" s="44">
        <f t="shared" si="13"/>
        <v>0</v>
      </c>
      <c r="Y67" s="10"/>
      <c r="Z67" s="5" t="s">
        <v>57</v>
      </c>
      <c r="AA67" s="15">
        <f t="shared" si="14"/>
        <v>4.7192071731949037</v>
      </c>
      <c r="AB67" s="41">
        <f t="shared" si="15"/>
        <v>7.2150072150072146</v>
      </c>
      <c r="AC67" s="15">
        <f t="shared" si="16"/>
        <v>4.7192071731949037</v>
      </c>
      <c r="AD67" s="41">
        <f t="shared" si="17"/>
        <v>7.2150072150072146</v>
      </c>
      <c r="AE67" s="15">
        <f t="shared" si="18"/>
        <v>0</v>
      </c>
      <c r="AF67" s="41">
        <f t="shared" si="19"/>
        <v>0</v>
      </c>
      <c r="AG67" s="32">
        <v>0</v>
      </c>
      <c r="AH67" s="29">
        <v>0</v>
      </c>
      <c r="AI67" s="32">
        <v>0</v>
      </c>
      <c r="AJ67" s="29">
        <v>0</v>
      </c>
      <c r="AK67" s="33">
        <v>0</v>
      </c>
      <c r="AL67" s="31">
        <v>0</v>
      </c>
      <c r="AM67" s="33">
        <v>0</v>
      </c>
      <c r="AN67" s="31">
        <v>0</v>
      </c>
    </row>
    <row r="68" spans="1:40">
      <c r="A68" s="5" t="s">
        <v>58</v>
      </c>
      <c r="B68" s="18"/>
      <c r="C68" s="49">
        <f t="shared" si="2"/>
        <v>0</v>
      </c>
      <c r="D68" s="18"/>
      <c r="E68" s="10"/>
      <c r="F68" s="44">
        <f t="shared" si="3"/>
        <v>0</v>
      </c>
      <c r="G68" s="10"/>
      <c r="H68" s="12">
        <f t="shared" si="4"/>
        <v>0</v>
      </c>
      <c r="I68" s="44">
        <f t="shared" si="5"/>
        <v>0</v>
      </c>
      <c r="J68" s="12">
        <f t="shared" si="6"/>
        <v>0</v>
      </c>
      <c r="K68" s="10"/>
      <c r="L68" s="44">
        <f t="shared" si="7"/>
        <v>0</v>
      </c>
      <c r="M68" s="10"/>
      <c r="N68" s="10"/>
      <c r="O68" s="44">
        <f t="shared" si="8"/>
        <v>0</v>
      </c>
      <c r="P68" s="10"/>
      <c r="Q68" s="10"/>
      <c r="R68" s="44">
        <f t="shared" si="9"/>
        <v>0</v>
      </c>
      <c r="S68" s="10"/>
      <c r="T68" s="12">
        <f t="shared" si="10"/>
        <v>0</v>
      </c>
      <c r="U68" s="44">
        <f t="shared" si="11"/>
        <v>0</v>
      </c>
      <c r="V68" s="12">
        <f t="shared" si="12"/>
        <v>0</v>
      </c>
      <c r="W68" s="10"/>
      <c r="X68" s="44">
        <f t="shared" si="13"/>
        <v>0</v>
      </c>
      <c r="Y68" s="10"/>
      <c r="Z68" s="5" t="s">
        <v>58</v>
      </c>
      <c r="AA68" s="15">
        <f t="shared" si="14"/>
        <v>0</v>
      </c>
      <c r="AB68" s="41">
        <f t="shared" si="15"/>
        <v>0</v>
      </c>
      <c r="AC68" s="15">
        <f t="shared" si="16"/>
        <v>0</v>
      </c>
      <c r="AD68" s="41">
        <f t="shared" si="17"/>
        <v>0</v>
      </c>
      <c r="AE68" s="15">
        <f t="shared" si="18"/>
        <v>0</v>
      </c>
      <c r="AF68" s="41">
        <f t="shared" si="19"/>
        <v>0</v>
      </c>
      <c r="AG68" s="32">
        <v>0</v>
      </c>
      <c r="AH68" s="29">
        <v>0</v>
      </c>
      <c r="AI68" s="32">
        <v>0</v>
      </c>
      <c r="AJ68" s="29">
        <v>0</v>
      </c>
      <c r="AK68" s="33">
        <v>0</v>
      </c>
      <c r="AL68" s="31">
        <v>0</v>
      </c>
      <c r="AM68" s="33">
        <v>0</v>
      </c>
      <c r="AN68" s="31">
        <v>0</v>
      </c>
    </row>
    <row r="69" spans="1:40">
      <c r="A69" s="6" t="s">
        <v>59</v>
      </c>
      <c r="B69" s="20"/>
      <c r="C69" s="49">
        <f t="shared" si="2"/>
        <v>0</v>
      </c>
      <c r="D69" s="20"/>
      <c r="E69" s="10">
        <v>152</v>
      </c>
      <c r="F69" s="44">
        <f t="shared" si="3"/>
        <v>78</v>
      </c>
      <c r="G69" s="10">
        <v>74</v>
      </c>
      <c r="H69" s="12">
        <f t="shared" si="4"/>
        <v>152</v>
      </c>
      <c r="I69" s="44">
        <f t="shared" si="5"/>
        <v>78</v>
      </c>
      <c r="J69" s="12">
        <f t="shared" si="6"/>
        <v>74</v>
      </c>
      <c r="K69" s="10"/>
      <c r="L69" s="44">
        <f t="shared" si="7"/>
        <v>0</v>
      </c>
      <c r="M69" s="10"/>
      <c r="N69" s="10">
        <v>9</v>
      </c>
      <c r="O69" s="44">
        <f t="shared" si="8"/>
        <v>4</v>
      </c>
      <c r="P69" s="10">
        <v>5</v>
      </c>
      <c r="Q69" s="10"/>
      <c r="R69" s="44">
        <f t="shared" si="9"/>
        <v>0</v>
      </c>
      <c r="S69" s="10"/>
      <c r="T69" s="12">
        <f t="shared" si="10"/>
        <v>152</v>
      </c>
      <c r="U69" s="44">
        <f t="shared" si="11"/>
        <v>78</v>
      </c>
      <c r="V69" s="12">
        <f t="shared" si="12"/>
        <v>74</v>
      </c>
      <c r="W69" s="10">
        <v>152</v>
      </c>
      <c r="X69" s="44">
        <f t="shared" si="13"/>
        <v>78</v>
      </c>
      <c r="Y69" s="10">
        <v>74</v>
      </c>
      <c r="Z69" s="6" t="s">
        <v>59</v>
      </c>
      <c r="AA69" s="15">
        <f t="shared" si="14"/>
        <v>717.31949032562522</v>
      </c>
      <c r="AB69" s="41">
        <f t="shared" si="15"/>
        <v>562.77056277056283</v>
      </c>
      <c r="AC69" s="15">
        <f t="shared" si="16"/>
        <v>42.472864558754132</v>
      </c>
      <c r="AD69" s="41">
        <f t="shared" si="17"/>
        <v>28.860028860028859</v>
      </c>
      <c r="AE69" s="15">
        <f t="shared" si="18"/>
        <v>717.31949032562522</v>
      </c>
      <c r="AF69" s="41">
        <f t="shared" si="19"/>
        <v>562.77056277056283</v>
      </c>
      <c r="AG69" s="32">
        <v>0</v>
      </c>
      <c r="AH69" s="29">
        <v>0</v>
      </c>
      <c r="AI69" s="32">
        <v>0</v>
      </c>
      <c r="AJ69" s="29">
        <v>0</v>
      </c>
      <c r="AK69" s="33">
        <v>0</v>
      </c>
      <c r="AL69" s="31">
        <v>0</v>
      </c>
      <c r="AM69" s="33">
        <v>0</v>
      </c>
      <c r="AN69" s="31">
        <v>0</v>
      </c>
    </row>
    <row r="70" spans="1:40">
      <c r="A70" s="5" t="s">
        <v>60</v>
      </c>
      <c r="B70" s="18"/>
      <c r="C70" s="49">
        <f t="shared" ref="C70:C84" si="61">B70-D70</f>
        <v>0</v>
      </c>
      <c r="D70" s="18"/>
      <c r="E70" s="10">
        <v>16</v>
      </c>
      <c r="F70" s="44">
        <f t="shared" si="3"/>
        <v>13</v>
      </c>
      <c r="G70" s="10">
        <v>3</v>
      </c>
      <c r="H70" s="12">
        <f t="shared" si="4"/>
        <v>16</v>
      </c>
      <c r="I70" s="44">
        <f t="shared" si="5"/>
        <v>13</v>
      </c>
      <c r="J70" s="12">
        <f t="shared" si="6"/>
        <v>3</v>
      </c>
      <c r="K70" s="10"/>
      <c r="L70" s="44">
        <f t="shared" si="7"/>
        <v>0</v>
      </c>
      <c r="M70" s="10"/>
      <c r="N70" s="10">
        <v>1</v>
      </c>
      <c r="O70" s="44">
        <f t="shared" si="8"/>
        <v>1</v>
      </c>
      <c r="P70" s="10"/>
      <c r="Q70" s="10"/>
      <c r="R70" s="44">
        <f t="shared" si="9"/>
        <v>0</v>
      </c>
      <c r="S70" s="10"/>
      <c r="T70" s="12">
        <f t="shared" si="10"/>
        <v>16</v>
      </c>
      <c r="U70" s="44">
        <f t="shared" si="11"/>
        <v>13</v>
      </c>
      <c r="V70" s="12">
        <f t="shared" si="12"/>
        <v>3</v>
      </c>
      <c r="W70" s="10">
        <v>16</v>
      </c>
      <c r="X70" s="44">
        <f t="shared" si="13"/>
        <v>13</v>
      </c>
      <c r="Y70" s="10">
        <v>3</v>
      </c>
      <c r="Z70" s="5" t="s">
        <v>60</v>
      </c>
      <c r="AA70" s="15">
        <f t="shared" si="14"/>
        <v>75.507314771118459</v>
      </c>
      <c r="AB70" s="41">
        <f t="shared" si="15"/>
        <v>93.795093795093806</v>
      </c>
      <c r="AC70" s="15">
        <f t="shared" si="16"/>
        <v>4.7192071731949037</v>
      </c>
      <c r="AD70" s="41">
        <f t="shared" si="17"/>
        <v>7.2150072150072146</v>
      </c>
      <c r="AE70" s="15">
        <f t="shared" si="18"/>
        <v>75.507314771118459</v>
      </c>
      <c r="AF70" s="41">
        <f t="shared" si="19"/>
        <v>93.795093795093806</v>
      </c>
      <c r="AG70" s="32">
        <v>0</v>
      </c>
      <c r="AH70" s="29">
        <v>0</v>
      </c>
      <c r="AI70" s="32">
        <v>0</v>
      </c>
      <c r="AJ70" s="29">
        <v>0</v>
      </c>
      <c r="AK70" s="33">
        <v>0</v>
      </c>
      <c r="AL70" s="31">
        <v>0</v>
      </c>
      <c r="AM70" s="33">
        <v>0</v>
      </c>
      <c r="AN70" s="31">
        <v>0</v>
      </c>
    </row>
    <row r="71" spans="1:40">
      <c r="A71" s="5" t="s">
        <v>61</v>
      </c>
      <c r="B71" s="18"/>
      <c r="C71" s="49">
        <f t="shared" si="61"/>
        <v>0</v>
      </c>
      <c r="D71" s="18"/>
      <c r="E71" s="10">
        <v>2</v>
      </c>
      <c r="F71" s="44">
        <f t="shared" si="3"/>
        <v>2</v>
      </c>
      <c r="G71" s="10"/>
      <c r="H71" s="12">
        <f t="shared" si="4"/>
        <v>2</v>
      </c>
      <c r="I71" s="44">
        <f t="shared" si="5"/>
        <v>2</v>
      </c>
      <c r="J71" s="12">
        <f t="shared" si="6"/>
        <v>0</v>
      </c>
      <c r="K71" s="10"/>
      <c r="L71" s="44">
        <f t="shared" si="7"/>
        <v>0</v>
      </c>
      <c r="M71" s="10"/>
      <c r="N71" s="10"/>
      <c r="O71" s="44">
        <f t="shared" si="8"/>
        <v>0</v>
      </c>
      <c r="P71" s="10"/>
      <c r="Q71" s="10"/>
      <c r="R71" s="44">
        <f t="shared" si="9"/>
        <v>0</v>
      </c>
      <c r="S71" s="10"/>
      <c r="T71" s="12">
        <f t="shared" si="10"/>
        <v>2</v>
      </c>
      <c r="U71" s="44">
        <f t="shared" si="11"/>
        <v>2</v>
      </c>
      <c r="V71" s="12">
        <f t="shared" si="12"/>
        <v>0</v>
      </c>
      <c r="W71" s="10">
        <v>2</v>
      </c>
      <c r="X71" s="44">
        <f t="shared" si="13"/>
        <v>2</v>
      </c>
      <c r="Y71" s="10"/>
      <c r="Z71" s="5" t="s">
        <v>61</v>
      </c>
      <c r="AA71" s="15">
        <f t="shared" si="14"/>
        <v>9.4384143463898074</v>
      </c>
      <c r="AB71" s="41">
        <f t="shared" si="15"/>
        <v>14.430014430014429</v>
      </c>
      <c r="AC71" s="15">
        <f t="shared" si="16"/>
        <v>0</v>
      </c>
      <c r="AD71" s="41">
        <f t="shared" si="17"/>
        <v>0</v>
      </c>
      <c r="AE71" s="15">
        <f t="shared" si="18"/>
        <v>9.4384143463898074</v>
      </c>
      <c r="AF71" s="41">
        <f t="shared" si="19"/>
        <v>14.430014430014429</v>
      </c>
      <c r="AG71" s="32">
        <v>0</v>
      </c>
      <c r="AH71" s="29">
        <v>0</v>
      </c>
      <c r="AI71" s="32">
        <v>0</v>
      </c>
      <c r="AJ71" s="29">
        <v>0</v>
      </c>
      <c r="AK71" s="33">
        <v>0</v>
      </c>
      <c r="AL71" s="31">
        <v>0</v>
      </c>
      <c r="AM71" s="33">
        <v>0</v>
      </c>
      <c r="AN71" s="31">
        <v>0</v>
      </c>
    </row>
    <row r="72" spans="1:40">
      <c r="A72" s="5" t="s">
        <v>62</v>
      </c>
      <c r="B72" s="18"/>
      <c r="C72" s="49">
        <f t="shared" si="61"/>
        <v>0</v>
      </c>
      <c r="D72" s="18"/>
      <c r="E72" s="10">
        <v>10</v>
      </c>
      <c r="F72" s="44">
        <f t="shared" ref="F72:F84" si="62">E72-G72</f>
        <v>6</v>
      </c>
      <c r="G72" s="10">
        <v>4</v>
      </c>
      <c r="H72" s="12">
        <f t="shared" ref="H72:H84" si="63">E72+K72</f>
        <v>10</v>
      </c>
      <c r="I72" s="44">
        <f t="shared" ref="I72:I84" si="64">F72+L72</f>
        <v>6</v>
      </c>
      <c r="J72" s="12">
        <f t="shared" ref="J72:J84" si="65">G72+M72</f>
        <v>4</v>
      </c>
      <c r="K72" s="10"/>
      <c r="L72" s="44">
        <f t="shared" ref="L72:L84" si="66">K72-M72</f>
        <v>0</v>
      </c>
      <c r="M72" s="10"/>
      <c r="N72" s="10"/>
      <c r="O72" s="44">
        <f t="shared" ref="O72:O84" si="67">N72-P72</f>
        <v>0</v>
      </c>
      <c r="P72" s="10"/>
      <c r="Q72" s="10"/>
      <c r="R72" s="44">
        <f t="shared" ref="R72:R84" si="68">Q72-S72</f>
        <v>0</v>
      </c>
      <c r="S72" s="10"/>
      <c r="T72" s="12">
        <f t="shared" ref="T72:T84" si="69">H72-Q72</f>
        <v>10</v>
      </c>
      <c r="U72" s="44">
        <f t="shared" ref="U72:U84" si="70">I72-R72</f>
        <v>6</v>
      </c>
      <c r="V72" s="12">
        <f t="shared" ref="V72:V84" si="71">J72-S72</f>
        <v>4</v>
      </c>
      <c r="W72" s="10">
        <v>10</v>
      </c>
      <c r="X72" s="44">
        <f t="shared" ref="X72:X84" si="72">W72-Y72</f>
        <v>6</v>
      </c>
      <c r="Y72" s="10">
        <v>4</v>
      </c>
      <c r="Z72" s="5" t="s">
        <v>62</v>
      </c>
      <c r="AA72" s="15">
        <f t="shared" ref="AA72:AA84" si="73">H72/$H$3*10000</f>
        <v>47.192071731949035</v>
      </c>
      <c r="AB72" s="41">
        <f t="shared" ref="AB72:AB84" si="74">I72/$I$3*10000</f>
        <v>43.290043290043293</v>
      </c>
      <c r="AC72" s="15">
        <f t="shared" ref="AC72:AC84" si="75">N72/$H$3*10000</f>
        <v>0</v>
      </c>
      <c r="AD72" s="41">
        <f t="shared" ref="AD72:AD84" si="76">O72/$I$3*10000</f>
        <v>0</v>
      </c>
      <c r="AE72" s="15">
        <f t="shared" ref="AE72:AE84" si="77">W72/$H$3*10000</f>
        <v>47.192071731949035</v>
      </c>
      <c r="AF72" s="41">
        <f t="shared" ref="AF72:AF84" si="78">X72/$I$3*10000</f>
        <v>43.290043290043293</v>
      </c>
      <c r="AG72" s="32">
        <v>0</v>
      </c>
      <c r="AH72" s="29">
        <v>0</v>
      </c>
      <c r="AI72" s="32">
        <v>0</v>
      </c>
      <c r="AJ72" s="29">
        <v>0</v>
      </c>
      <c r="AK72" s="33">
        <v>0</v>
      </c>
      <c r="AL72" s="31">
        <v>0</v>
      </c>
      <c r="AM72" s="33">
        <v>0</v>
      </c>
      <c r="AN72" s="31">
        <v>0</v>
      </c>
    </row>
    <row r="73" spans="1:40">
      <c r="A73" s="5" t="s">
        <v>63</v>
      </c>
      <c r="B73" s="18"/>
      <c r="C73" s="49">
        <f t="shared" si="61"/>
        <v>0</v>
      </c>
      <c r="D73" s="18"/>
      <c r="E73" s="10">
        <v>9</v>
      </c>
      <c r="F73" s="44">
        <f t="shared" si="62"/>
        <v>4</v>
      </c>
      <c r="G73" s="10">
        <v>5</v>
      </c>
      <c r="H73" s="12">
        <f t="shared" si="63"/>
        <v>9</v>
      </c>
      <c r="I73" s="44">
        <f t="shared" si="64"/>
        <v>4</v>
      </c>
      <c r="J73" s="12">
        <f t="shared" si="65"/>
        <v>5</v>
      </c>
      <c r="K73" s="10"/>
      <c r="L73" s="44">
        <f t="shared" si="66"/>
        <v>0</v>
      </c>
      <c r="M73" s="10"/>
      <c r="N73" s="10">
        <v>1</v>
      </c>
      <c r="O73" s="44">
        <f t="shared" si="67"/>
        <v>0</v>
      </c>
      <c r="P73" s="10">
        <v>1</v>
      </c>
      <c r="Q73" s="10"/>
      <c r="R73" s="44">
        <f t="shared" si="68"/>
        <v>0</v>
      </c>
      <c r="S73" s="10"/>
      <c r="T73" s="12">
        <f t="shared" si="69"/>
        <v>9</v>
      </c>
      <c r="U73" s="44">
        <f t="shared" si="70"/>
        <v>4</v>
      </c>
      <c r="V73" s="12">
        <f t="shared" si="71"/>
        <v>5</v>
      </c>
      <c r="W73" s="10">
        <v>9</v>
      </c>
      <c r="X73" s="44">
        <f t="shared" si="72"/>
        <v>4</v>
      </c>
      <c r="Y73" s="10">
        <v>5</v>
      </c>
      <c r="Z73" s="5" t="s">
        <v>63</v>
      </c>
      <c r="AA73" s="15">
        <f t="shared" si="73"/>
        <v>42.472864558754132</v>
      </c>
      <c r="AB73" s="41">
        <f t="shared" si="74"/>
        <v>28.860028860028859</v>
      </c>
      <c r="AC73" s="15">
        <f t="shared" si="75"/>
        <v>4.7192071731949037</v>
      </c>
      <c r="AD73" s="41">
        <f t="shared" si="76"/>
        <v>0</v>
      </c>
      <c r="AE73" s="15">
        <f t="shared" si="77"/>
        <v>42.472864558754132</v>
      </c>
      <c r="AF73" s="41">
        <f t="shared" si="78"/>
        <v>28.860028860028859</v>
      </c>
      <c r="AG73" s="32">
        <v>0</v>
      </c>
      <c r="AH73" s="29">
        <v>0</v>
      </c>
      <c r="AI73" s="32">
        <v>0</v>
      </c>
      <c r="AJ73" s="29">
        <v>0</v>
      </c>
      <c r="AK73" s="33">
        <v>0</v>
      </c>
      <c r="AL73" s="31">
        <v>0</v>
      </c>
      <c r="AM73" s="33">
        <v>0</v>
      </c>
      <c r="AN73" s="31">
        <v>0</v>
      </c>
    </row>
    <row r="74" spans="1:40">
      <c r="A74" s="5" t="s">
        <v>64</v>
      </c>
      <c r="B74" s="18"/>
      <c r="C74" s="49">
        <f t="shared" si="61"/>
        <v>0</v>
      </c>
      <c r="D74" s="18"/>
      <c r="E74" s="10"/>
      <c r="F74" s="44">
        <f t="shared" si="62"/>
        <v>0</v>
      </c>
      <c r="G74" s="10"/>
      <c r="H74" s="12">
        <f t="shared" si="63"/>
        <v>0</v>
      </c>
      <c r="I74" s="44">
        <f t="shared" si="64"/>
        <v>0</v>
      </c>
      <c r="J74" s="12">
        <f t="shared" si="65"/>
        <v>0</v>
      </c>
      <c r="K74" s="10"/>
      <c r="L74" s="44">
        <f t="shared" si="66"/>
        <v>0</v>
      </c>
      <c r="M74" s="10"/>
      <c r="N74" s="10"/>
      <c r="O74" s="44">
        <f t="shared" si="67"/>
        <v>0</v>
      </c>
      <c r="P74" s="10"/>
      <c r="Q74" s="10"/>
      <c r="R74" s="44">
        <f t="shared" si="68"/>
        <v>0</v>
      </c>
      <c r="S74" s="10"/>
      <c r="T74" s="12">
        <f t="shared" si="69"/>
        <v>0</v>
      </c>
      <c r="U74" s="44">
        <f t="shared" si="70"/>
        <v>0</v>
      </c>
      <c r="V74" s="12">
        <f t="shared" si="71"/>
        <v>0</v>
      </c>
      <c r="W74" s="10"/>
      <c r="X74" s="44">
        <f t="shared" si="72"/>
        <v>0</v>
      </c>
      <c r="Y74" s="10"/>
      <c r="Z74" s="5" t="s">
        <v>64</v>
      </c>
      <c r="AA74" s="15">
        <f t="shared" si="73"/>
        <v>0</v>
      </c>
      <c r="AB74" s="41">
        <f t="shared" si="74"/>
        <v>0</v>
      </c>
      <c r="AC74" s="15">
        <f t="shared" si="75"/>
        <v>0</v>
      </c>
      <c r="AD74" s="41">
        <f t="shared" si="76"/>
        <v>0</v>
      </c>
      <c r="AE74" s="15">
        <f t="shared" si="77"/>
        <v>0</v>
      </c>
      <c r="AF74" s="41">
        <f t="shared" si="78"/>
        <v>0</v>
      </c>
      <c r="AG74" s="32">
        <v>0</v>
      </c>
      <c r="AH74" s="29">
        <v>0</v>
      </c>
      <c r="AI74" s="32">
        <v>0</v>
      </c>
      <c r="AJ74" s="29">
        <v>0</v>
      </c>
      <c r="AK74" s="33">
        <v>0</v>
      </c>
      <c r="AL74" s="31">
        <v>0</v>
      </c>
      <c r="AM74" s="33">
        <v>0</v>
      </c>
      <c r="AN74" s="31">
        <v>0</v>
      </c>
    </row>
    <row r="75" spans="1:40" ht="12" customHeight="1">
      <c r="A75" s="5" t="s">
        <v>65</v>
      </c>
      <c r="B75" s="18"/>
      <c r="C75" s="49">
        <f t="shared" si="61"/>
        <v>0</v>
      </c>
      <c r="D75" s="18"/>
      <c r="E75" s="10"/>
      <c r="F75" s="44">
        <f t="shared" si="62"/>
        <v>0</v>
      </c>
      <c r="G75" s="10"/>
      <c r="H75" s="12">
        <f t="shared" si="63"/>
        <v>0</v>
      </c>
      <c r="I75" s="44">
        <f t="shared" si="64"/>
        <v>0</v>
      </c>
      <c r="J75" s="12">
        <f t="shared" si="65"/>
        <v>0</v>
      </c>
      <c r="K75" s="10"/>
      <c r="L75" s="44">
        <f t="shared" si="66"/>
        <v>0</v>
      </c>
      <c r="M75" s="10"/>
      <c r="N75" s="10"/>
      <c r="O75" s="44">
        <f t="shared" si="67"/>
        <v>0</v>
      </c>
      <c r="P75" s="10"/>
      <c r="Q75" s="10"/>
      <c r="R75" s="44">
        <f t="shared" si="68"/>
        <v>0</v>
      </c>
      <c r="S75" s="10"/>
      <c r="T75" s="12">
        <f t="shared" si="69"/>
        <v>0</v>
      </c>
      <c r="U75" s="44">
        <f t="shared" si="70"/>
        <v>0</v>
      </c>
      <c r="V75" s="12">
        <f t="shared" si="71"/>
        <v>0</v>
      </c>
      <c r="W75" s="10"/>
      <c r="X75" s="44">
        <f t="shared" si="72"/>
        <v>0</v>
      </c>
      <c r="Y75" s="10"/>
      <c r="Z75" s="5" t="s">
        <v>65</v>
      </c>
      <c r="AA75" s="15">
        <f t="shared" si="73"/>
        <v>0</v>
      </c>
      <c r="AB75" s="41">
        <f t="shared" si="74"/>
        <v>0</v>
      </c>
      <c r="AC75" s="15">
        <f t="shared" si="75"/>
        <v>0</v>
      </c>
      <c r="AD75" s="41">
        <f t="shared" si="76"/>
        <v>0</v>
      </c>
      <c r="AE75" s="15">
        <f t="shared" si="77"/>
        <v>0</v>
      </c>
      <c r="AF75" s="41">
        <f t="shared" si="78"/>
        <v>0</v>
      </c>
      <c r="AG75" s="32">
        <v>0</v>
      </c>
      <c r="AH75" s="29">
        <v>0</v>
      </c>
      <c r="AI75" s="32">
        <v>0</v>
      </c>
      <c r="AJ75" s="29">
        <v>0</v>
      </c>
      <c r="AK75" s="33">
        <v>0</v>
      </c>
      <c r="AL75" s="31">
        <v>0</v>
      </c>
      <c r="AM75" s="33">
        <v>0</v>
      </c>
      <c r="AN75" s="31">
        <v>0</v>
      </c>
    </row>
    <row r="76" spans="1:40" ht="15" customHeight="1">
      <c r="A76" s="5" t="s">
        <v>66</v>
      </c>
      <c r="B76" s="18"/>
      <c r="C76" s="49">
        <f t="shared" si="61"/>
        <v>0</v>
      </c>
      <c r="D76" s="18"/>
      <c r="E76" s="10">
        <v>97</v>
      </c>
      <c r="F76" s="44">
        <f t="shared" si="62"/>
        <v>37</v>
      </c>
      <c r="G76" s="10">
        <v>60</v>
      </c>
      <c r="H76" s="12">
        <f t="shared" si="63"/>
        <v>97</v>
      </c>
      <c r="I76" s="44">
        <f t="shared" si="64"/>
        <v>37</v>
      </c>
      <c r="J76" s="12">
        <f t="shared" si="65"/>
        <v>60</v>
      </c>
      <c r="K76" s="10"/>
      <c r="L76" s="44">
        <f t="shared" si="66"/>
        <v>0</v>
      </c>
      <c r="M76" s="10"/>
      <c r="N76" s="10">
        <v>7</v>
      </c>
      <c r="O76" s="44">
        <f t="shared" si="67"/>
        <v>3</v>
      </c>
      <c r="P76" s="10">
        <v>4</v>
      </c>
      <c r="Q76" s="10"/>
      <c r="R76" s="44">
        <f t="shared" si="68"/>
        <v>0</v>
      </c>
      <c r="S76" s="10"/>
      <c r="T76" s="12">
        <f t="shared" si="69"/>
        <v>97</v>
      </c>
      <c r="U76" s="44">
        <f t="shared" si="70"/>
        <v>37</v>
      </c>
      <c r="V76" s="12">
        <f t="shared" si="71"/>
        <v>60</v>
      </c>
      <c r="W76" s="10">
        <v>97</v>
      </c>
      <c r="X76" s="44">
        <f t="shared" si="72"/>
        <v>37</v>
      </c>
      <c r="Y76" s="10">
        <v>60</v>
      </c>
      <c r="Z76" s="5" t="s">
        <v>66</v>
      </c>
      <c r="AA76" s="15">
        <f t="shared" si="73"/>
        <v>457.76309579990561</v>
      </c>
      <c r="AB76" s="41">
        <f t="shared" si="74"/>
        <v>266.95526695526695</v>
      </c>
      <c r="AC76" s="15">
        <f t="shared" si="75"/>
        <v>33.03445021236432</v>
      </c>
      <c r="AD76" s="41">
        <f t="shared" si="76"/>
        <v>21.645021645021647</v>
      </c>
      <c r="AE76" s="15">
        <f t="shared" si="77"/>
        <v>457.76309579990561</v>
      </c>
      <c r="AF76" s="41">
        <f t="shared" si="78"/>
        <v>266.95526695526695</v>
      </c>
      <c r="AG76" s="32">
        <v>0</v>
      </c>
      <c r="AH76" s="29">
        <v>0</v>
      </c>
      <c r="AI76" s="32">
        <v>0</v>
      </c>
      <c r="AJ76" s="29">
        <v>0</v>
      </c>
      <c r="AK76" s="33">
        <v>0</v>
      </c>
      <c r="AL76" s="31">
        <v>0</v>
      </c>
      <c r="AM76" s="33">
        <v>0</v>
      </c>
      <c r="AN76" s="31">
        <v>0</v>
      </c>
    </row>
    <row r="77" spans="1:40">
      <c r="A77" s="5" t="s">
        <v>67</v>
      </c>
      <c r="B77" s="18"/>
      <c r="C77" s="49">
        <f t="shared" si="61"/>
        <v>0</v>
      </c>
      <c r="D77" s="18"/>
      <c r="E77" s="10">
        <v>10</v>
      </c>
      <c r="F77" s="44">
        <f t="shared" si="62"/>
        <v>5</v>
      </c>
      <c r="G77" s="10">
        <v>5</v>
      </c>
      <c r="H77" s="12">
        <f t="shared" si="63"/>
        <v>10</v>
      </c>
      <c r="I77" s="44">
        <f t="shared" si="64"/>
        <v>5</v>
      </c>
      <c r="J77" s="12">
        <f t="shared" si="65"/>
        <v>5</v>
      </c>
      <c r="K77" s="10"/>
      <c r="L77" s="44">
        <f t="shared" si="66"/>
        <v>0</v>
      </c>
      <c r="M77" s="10"/>
      <c r="N77" s="10"/>
      <c r="O77" s="44">
        <f t="shared" si="67"/>
        <v>0</v>
      </c>
      <c r="P77" s="10"/>
      <c r="Q77" s="10"/>
      <c r="R77" s="44">
        <f t="shared" si="68"/>
        <v>0</v>
      </c>
      <c r="S77" s="10"/>
      <c r="T77" s="12">
        <f t="shared" si="69"/>
        <v>10</v>
      </c>
      <c r="U77" s="44">
        <f t="shared" si="70"/>
        <v>5</v>
      </c>
      <c r="V77" s="12">
        <f t="shared" si="71"/>
        <v>5</v>
      </c>
      <c r="W77" s="10">
        <v>10</v>
      </c>
      <c r="X77" s="44">
        <f t="shared" si="72"/>
        <v>5</v>
      </c>
      <c r="Y77" s="10">
        <v>5</v>
      </c>
      <c r="Z77" s="5" t="s">
        <v>67</v>
      </c>
      <c r="AA77" s="15">
        <f t="shared" si="73"/>
        <v>47.192071731949035</v>
      </c>
      <c r="AB77" s="41">
        <f t="shared" si="74"/>
        <v>36.075036075036074</v>
      </c>
      <c r="AC77" s="15">
        <f t="shared" si="75"/>
        <v>0</v>
      </c>
      <c r="AD77" s="41">
        <f t="shared" si="76"/>
        <v>0</v>
      </c>
      <c r="AE77" s="15">
        <f t="shared" si="77"/>
        <v>47.192071731949035</v>
      </c>
      <c r="AF77" s="41">
        <f t="shared" si="78"/>
        <v>36.075036075036074</v>
      </c>
      <c r="AG77" s="32">
        <v>0</v>
      </c>
      <c r="AH77" s="29">
        <v>0</v>
      </c>
      <c r="AI77" s="32">
        <v>0</v>
      </c>
      <c r="AJ77" s="29">
        <v>0</v>
      </c>
      <c r="AK77" s="33">
        <v>0</v>
      </c>
      <c r="AL77" s="31">
        <v>0</v>
      </c>
      <c r="AM77" s="33">
        <v>0</v>
      </c>
      <c r="AN77" s="31">
        <v>0</v>
      </c>
    </row>
    <row r="78" spans="1:40">
      <c r="A78" s="5" t="s">
        <v>68</v>
      </c>
      <c r="B78" s="18"/>
      <c r="C78" s="49">
        <f t="shared" si="61"/>
        <v>0</v>
      </c>
      <c r="D78" s="18"/>
      <c r="E78" s="10">
        <v>14</v>
      </c>
      <c r="F78" s="44">
        <f t="shared" si="62"/>
        <v>6</v>
      </c>
      <c r="G78" s="10">
        <v>8</v>
      </c>
      <c r="H78" s="12">
        <f t="shared" si="63"/>
        <v>14</v>
      </c>
      <c r="I78" s="44">
        <f t="shared" si="64"/>
        <v>6</v>
      </c>
      <c r="J78" s="12">
        <f t="shared" si="65"/>
        <v>8</v>
      </c>
      <c r="K78" s="10"/>
      <c r="L78" s="44">
        <f t="shared" si="66"/>
        <v>0</v>
      </c>
      <c r="M78" s="10"/>
      <c r="N78" s="10"/>
      <c r="O78" s="44">
        <f t="shared" si="67"/>
        <v>0</v>
      </c>
      <c r="P78" s="10"/>
      <c r="Q78" s="10"/>
      <c r="R78" s="44">
        <f t="shared" si="68"/>
        <v>0</v>
      </c>
      <c r="S78" s="10"/>
      <c r="T78" s="12">
        <f t="shared" si="69"/>
        <v>14</v>
      </c>
      <c r="U78" s="44">
        <f t="shared" si="70"/>
        <v>6</v>
      </c>
      <c r="V78" s="12">
        <f t="shared" si="71"/>
        <v>8</v>
      </c>
      <c r="W78" s="10">
        <v>14</v>
      </c>
      <c r="X78" s="44">
        <f t="shared" si="72"/>
        <v>6</v>
      </c>
      <c r="Y78" s="10">
        <v>8</v>
      </c>
      <c r="Z78" s="5" t="s">
        <v>68</v>
      </c>
      <c r="AA78" s="15">
        <f t="shared" si="73"/>
        <v>66.068900424728639</v>
      </c>
      <c r="AB78" s="41">
        <f t="shared" si="74"/>
        <v>43.290043290043293</v>
      </c>
      <c r="AC78" s="15">
        <f t="shared" si="75"/>
        <v>0</v>
      </c>
      <c r="AD78" s="41">
        <f t="shared" si="76"/>
        <v>0</v>
      </c>
      <c r="AE78" s="15">
        <f t="shared" si="77"/>
        <v>66.068900424728639</v>
      </c>
      <c r="AF78" s="41">
        <f t="shared" si="78"/>
        <v>43.290043290043293</v>
      </c>
      <c r="AG78" s="32">
        <v>0</v>
      </c>
      <c r="AH78" s="29">
        <v>0</v>
      </c>
      <c r="AI78" s="32">
        <v>0</v>
      </c>
      <c r="AJ78" s="29">
        <v>0</v>
      </c>
      <c r="AK78" s="33">
        <v>0</v>
      </c>
      <c r="AL78" s="31">
        <v>0</v>
      </c>
      <c r="AM78" s="33">
        <v>0</v>
      </c>
      <c r="AN78" s="31">
        <v>0</v>
      </c>
    </row>
    <row r="79" spans="1:40">
      <c r="A79" s="5" t="s">
        <v>69</v>
      </c>
      <c r="B79" s="18"/>
      <c r="C79" s="49">
        <f t="shared" si="61"/>
        <v>0</v>
      </c>
      <c r="D79" s="18"/>
      <c r="E79" s="10">
        <v>3</v>
      </c>
      <c r="F79" s="44">
        <f t="shared" si="62"/>
        <v>2</v>
      </c>
      <c r="G79" s="10">
        <v>1</v>
      </c>
      <c r="H79" s="12">
        <f t="shared" si="63"/>
        <v>3</v>
      </c>
      <c r="I79" s="44">
        <f t="shared" si="64"/>
        <v>2</v>
      </c>
      <c r="J79" s="12">
        <f t="shared" si="65"/>
        <v>1</v>
      </c>
      <c r="K79" s="10"/>
      <c r="L79" s="44">
        <f t="shared" si="66"/>
        <v>0</v>
      </c>
      <c r="M79" s="10"/>
      <c r="N79" s="10"/>
      <c r="O79" s="44">
        <f t="shared" si="67"/>
        <v>0</v>
      </c>
      <c r="P79" s="10"/>
      <c r="Q79" s="10"/>
      <c r="R79" s="44">
        <f t="shared" si="68"/>
        <v>0</v>
      </c>
      <c r="S79" s="10"/>
      <c r="T79" s="12">
        <f t="shared" si="69"/>
        <v>3</v>
      </c>
      <c r="U79" s="44">
        <f t="shared" si="70"/>
        <v>2</v>
      </c>
      <c r="V79" s="12">
        <f t="shared" si="71"/>
        <v>1</v>
      </c>
      <c r="W79" s="10">
        <v>3</v>
      </c>
      <c r="X79" s="44">
        <f t="shared" si="72"/>
        <v>2</v>
      </c>
      <c r="Y79" s="10">
        <v>1</v>
      </c>
      <c r="Z79" s="5" t="s">
        <v>69</v>
      </c>
      <c r="AA79" s="15">
        <f t="shared" si="73"/>
        <v>14.15762151958471</v>
      </c>
      <c r="AB79" s="41">
        <f t="shared" si="74"/>
        <v>14.430014430014429</v>
      </c>
      <c r="AC79" s="15">
        <f t="shared" si="75"/>
        <v>0</v>
      </c>
      <c r="AD79" s="41">
        <f t="shared" si="76"/>
        <v>0</v>
      </c>
      <c r="AE79" s="15">
        <f t="shared" si="77"/>
        <v>14.15762151958471</v>
      </c>
      <c r="AF79" s="41">
        <f t="shared" si="78"/>
        <v>14.430014430014429</v>
      </c>
      <c r="AG79" s="32">
        <v>0</v>
      </c>
      <c r="AH79" s="29">
        <v>0</v>
      </c>
      <c r="AI79" s="32">
        <v>0</v>
      </c>
      <c r="AJ79" s="29">
        <v>0</v>
      </c>
      <c r="AK79" s="33">
        <v>0</v>
      </c>
      <c r="AL79" s="31">
        <v>0</v>
      </c>
      <c r="AM79" s="33">
        <v>0</v>
      </c>
      <c r="AN79" s="31">
        <v>0</v>
      </c>
    </row>
    <row r="80" spans="1:40">
      <c r="A80" s="5" t="s">
        <v>70</v>
      </c>
      <c r="B80" s="18"/>
      <c r="C80" s="49">
        <f t="shared" si="61"/>
        <v>0</v>
      </c>
      <c r="D80" s="18"/>
      <c r="E80" s="10">
        <v>4</v>
      </c>
      <c r="F80" s="44">
        <f t="shared" si="62"/>
        <v>2</v>
      </c>
      <c r="G80" s="10">
        <v>2</v>
      </c>
      <c r="H80" s="12">
        <f t="shared" si="63"/>
        <v>4</v>
      </c>
      <c r="I80" s="44">
        <f t="shared" si="64"/>
        <v>2</v>
      </c>
      <c r="J80" s="12">
        <f t="shared" si="65"/>
        <v>2</v>
      </c>
      <c r="K80" s="10"/>
      <c r="L80" s="44">
        <f t="shared" si="66"/>
        <v>0</v>
      </c>
      <c r="M80" s="10"/>
      <c r="N80" s="10"/>
      <c r="O80" s="44">
        <f t="shared" si="67"/>
        <v>0</v>
      </c>
      <c r="P80" s="10"/>
      <c r="Q80" s="10"/>
      <c r="R80" s="44">
        <f t="shared" si="68"/>
        <v>0</v>
      </c>
      <c r="S80" s="10"/>
      <c r="T80" s="12">
        <f t="shared" si="69"/>
        <v>4</v>
      </c>
      <c r="U80" s="44">
        <f t="shared" si="70"/>
        <v>2</v>
      </c>
      <c r="V80" s="12">
        <f t="shared" si="71"/>
        <v>2</v>
      </c>
      <c r="W80" s="10">
        <v>4</v>
      </c>
      <c r="X80" s="44">
        <f t="shared" si="72"/>
        <v>2</v>
      </c>
      <c r="Y80" s="10">
        <v>2</v>
      </c>
      <c r="Z80" s="5" t="s">
        <v>70</v>
      </c>
      <c r="AA80" s="15">
        <f t="shared" si="73"/>
        <v>18.876828692779615</v>
      </c>
      <c r="AB80" s="41">
        <f t="shared" si="74"/>
        <v>14.430014430014429</v>
      </c>
      <c r="AC80" s="15">
        <f t="shared" si="75"/>
        <v>0</v>
      </c>
      <c r="AD80" s="41">
        <f t="shared" si="76"/>
        <v>0</v>
      </c>
      <c r="AE80" s="15">
        <f t="shared" si="77"/>
        <v>18.876828692779615</v>
      </c>
      <c r="AF80" s="41">
        <f t="shared" si="78"/>
        <v>14.430014430014429</v>
      </c>
      <c r="AG80" s="32">
        <v>0</v>
      </c>
      <c r="AH80" s="29">
        <v>0</v>
      </c>
      <c r="AI80" s="32">
        <v>0</v>
      </c>
      <c r="AJ80" s="29">
        <v>0</v>
      </c>
      <c r="AK80" s="33">
        <v>0</v>
      </c>
      <c r="AL80" s="31">
        <v>0</v>
      </c>
      <c r="AM80" s="33">
        <v>0</v>
      </c>
      <c r="AN80" s="31">
        <v>0</v>
      </c>
    </row>
    <row r="81" spans="1:40">
      <c r="A81" s="5" t="s">
        <v>71</v>
      </c>
      <c r="B81" s="18"/>
      <c r="C81" s="49">
        <f t="shared" si="61"/>
        <v>0</v>
      </c>
      <c r="D81" s="18"/>
      <c r="E81" s="10"/>
      <c r="F81" s="44">
        <f t="shared" si="62"/>
        <v>0</v>
      </c>
      <c r="G81" s="10"/>
      <c r="H81" s="12">
        <f t="shared" si="63"/>
        <v>0</v>
      </c>
      <c r="I81" s="44">
        <f t="shared" si="64"/>
        <v>0</v>
      </c>
      <c r="J81" s="12">
        <f t="shared" si="65"/>
        <v>0</v>
      </c>
      <c r="K81" s="10"/>
      <c r="L81" s="44">
        <f t="shared" si="66"/>
        <v>0</v>
      </c>
      <c r="M81" s="10"/>
      <c r="N81" s="10"/>
      <c r="O81" s="44">
        <f t="shared" si="67"/>
        <v>0</v>
      </c>
      <c r="P81" s="10"/>
      <c r="Q81" s="10"/>
      <c r="R81" s="44">
        <f t="shared" si="68"/>
        <v>0</v>
      </c>
      <c r="S81" s="10"/>
      <c r="T81" s="12">
        <f t="shared" si="69"/>
        <v>0</v>
      </c>
      <c r="U81" s="44">
        <f t="shared" si="70"/>
        <v>0</v>
      </c>
      <c r="V81" s="12">
        <f t="shared" si="71"/>
        <v>0</v>
      </c>
      <c r="W81" s="10"/>
      <c r="X81" s="44">
        <f t="shared" si="72"/>
        <v>0</v>
      </c>
      <c r="Y81" s="10"/>
      <c r="Z81" s="5" t="s">
        <v>71</v>
      </c>
      <c r="AA81" s="15">
        <f t="shared" si="73"/>
        <v>0</v>
      </c>
      <c r="AB81" s="41">
        <f t="shared" si="74"/>
        <v>0</v>
      </c>
      <c r="AC81" s="15">
        <f t="shared" si="75"/>
        <v>0</v>
      </c>
      <c r="AD81" s="41">
        <f t="shared" si="76"/>
        <v>0</v>
      </c>
      <c r="AE81" s="15">
        <f t="shared" si="77"/>
        <v>0</v>
      </c>
      <c r="AF81" s="41">
        <f t="shared" si="78"/>
        <v>0</v>
      </c>
      <c r="AG81" s="32">
        <v>0</v>
      </c>
      <c r="AH81" s="29">
        <v>0</v>
      </c>
      <c r="AI81" s="32">
        <v>0</v>
      </c>
      <c r="AJ81" s="29">
        <v>0</v>
      </c>
      <c r="AK81" s="33">
        <v>0</v>
      </c>
      <c r="AL81" s="31">
        <v>0</v>
      </c>
      <c r="AM81" s="33">
        <v>0</v>
      </c>
      <c r="AN81" s="31">
        <v>0</v>
      </c>
    </row>
    <row r="82" spans="1:40">
      <c r="A82" s="5" t="s">
        <v>72</v>
      </c>
      <c r="B82" s="18"/>
      <c r="C82" s="49">
        <f t="shared" si="61"/>
        <v>0</v>
      </c>
      <c r="D82" s="18"/>
      <c r="E82" s="10"/>
      <c r="F82" s="44">
        <f t="shared" si="62"/>
        <v>0</v>
      </c>
      <c r="G82" s="10"/>
      <c r="H82" s="12">
        <f t="shared" si="63"/>
        <v>0</v>
      </c>
      <c r="I82" s="44">
        <f t="shared" si="64"/>
        <v>0</v>
      </c>
      <c r="J82" s="12">
        <f t="shared" si="65"/>
        <v>0</v>
      </c>
      <c r="K82" s="10"/>
      <c r="L82" s="44">
        <f t="shared" si="66"/>
        <v>0</v>
      </c>
      <c r="M82" s="10"/>
      <c r="N82" s="10"/>
      <c r="O82" s="44">
        <f t="shared" si="67"/>
        <v>0</v>
      </c>
      <c r="P82" s="10"/>
      <c r="Q82" s="10"/>
      <c r="R82" s="44">
        <f t="shared" si="68"/>
        <v>0</v>
      </c>
      <c r="S82" s="10"/>
      <c r="T82" s="12">
        <f t="shared" si="69"/>
        <v>0</v>
      </c>
      <c r="U82" s="44">
        <f t="shared" si="70"/>
        <v>0</v>
      </c>
      <c r="V82" s="12">
        <f t="shared" si="71"/>
        <v>0</v>
      </c>
      <c r="W82" s="10"/>
      <c r="X82" s="44">
        <f t="shared" si="72"/>
        <v>0</v>
      </c>
      <c r="Y82" s="10"/>
      <c r="Z82" s="5" t="s">
        <v>72</v>
      </c>
      <c r="AA82" s="15">
        <f t="shared" si="73"/>
        <v>0</v>
      </c>
      <c r="AB82" s="41">
        <f t="shared" si="74"/>
        <v>0</v>
      </c>
      <c r="AC82" s="15">
        <f t="shared" si="75"/>
        <v>0</v>
      </c>
      <c r="AD82" s="41">
        <f t="shared" si="76"/>
        <v>0</v>
      </c>
      <c r="AE82" s="15">
        <f t="shared" si="77"/>
        <v>0</v>
      </c>
      <c r="AF82" s="41">
        <f t="shared" si="78"/>
        <v>0</v>
      </c>
      <c r="AG82" s="32">
        <v>0</v>
      </c>
      <c r="AH82" s="29">
        <v>0</v>
      </c>
      <c r="AI82" s="32">
        <v>0</v>
      </c>
      <c r="AJ82" s="29">
        <v>0</v>
      </c>
      <c r="AK82" s="33">
        <v>0</v>
      </c>
      <c r="AL82" s="31">
        <v>0</v>
      </c>
      <c r="AM82" s="33">
        <v>0</v>
      </c>
      <c r="AN82" s="31">
        <v>0</v>
      </c>
    </row>
    <row r="83" spans="1:40">
      <c r="A83" s="5" t="s">
        <v>73</v>
      </c>
      <c r="B83" s="18"/>
      <c r="C83" s="49">
        <f t="shared" si="61"/>
        <v>0</v>
      </c>
      <c r="D83" s="18"/>
      <c r="E83" s="10">
        <v>10</v>
      </c>
      <c r="F83" s="44">
        <f t="shared" si="62"/>
        <v>10</v>
      </c>
      <c r="G83" s="10"/>
      <c r="H83" s="12">
        <f t="shared" si="63"/>
        <v>10</v>
      </c>
      <c r="I83" s="44">
        <f t="shared" si="64"/>
        <v>10</v>
      </c>
      <c r="J83" s="12">
        <f t="shared" si="65"/>
        <v>0</v>
      </c>
      <c r="K83" s="10"/>
      <c r="L83" s="44">
        <f t="shared" si="66"/>
        <v>0</v>
      </c>
      <c r="M83" s="10"/>
      <c r="N83" s="10"/>
      <c r="O83" s="44">
        <f t="shared" si="67"/>
        <v>0</v>
      </c>
      <c r="P83" s="10"/>
      <c r="Q83" s="10"/>
      <c r="R83" s="44">
        <f t="shared" si="68"/>
        <v>0</v>
      </c>
      <c r="S83" s="10"/>
      <c r="T83" s="12">
        <f t="shared" si="69"/>
        <v>10</v>
      </c>
      <c r="U83" s="44">
        <f t="shared" si="70"/>
        <v>10</v>
      </c>
      <c r="V83" s="12">
        <f t="shared" si="71"/>
        <v>0</v>
      </c>
      <c r="W83" s="10">
        <v>10</v>
      </c>
      <c r="X83" s="44">
        <f t="shared" si="72"/>
        <v>10</v>
      </c>
      <c r="Y83" s="10"/>
      <c r="Z83" s="5" t="s">
        <v>73</v>
      </c>
      <c r="AA83" s="15">
        <f t="shared" si="73"/>
        <v>47.192071731949035</v>
      </c>
      <c r="AB83" s="41">
        <f t="shared" si="74"/>
        <v>72.150072150072148</v>
      </c>
      <c r="AC83" s="15">
        <f t="shared" si="75"/>
        <v>0</v>
      </c>
      <c r="AD83" s="41">
        <f t="shared" si="76"/>
        <v>0</v>
      </c>
      <c r="AE83" s="15">
        <f t="shared" si="77"/>
        <v>47.192071731949035</v>
      </c>
      <c r="AF83" s="41">
        <f t="shared" si="78"/>
        <v>72.150072150072148</v>
      </c>
      <c r="AG83" s="32">
        <v>0</v>
      </c>
      <c r="AH83" s="29">
        <v>0</v>
      </c>
      <c r="AI83" s="32">
        <v>0</v>
      </c>
      <c r="AJ83" s="29">
        <v>0</v>
      </c>
      <c r="AK83" s="33">
        <v>0</v>
      </c>
      <c r="AL83" s="31">
        <v>0</v>
      </c>
      <c r="AM83" s="33">
        <v>0</v>
      </c>
      <c r="AN83" s="31">
        <v>0</v>
      </c>
    </row>
    <row r="84" spans="1:40">
      <c r="A84" s="5" t="s">
        <v>74</v>
      </c>
      <c r="B84" s="18"/>
      <c r="C84" s="49">
        <f t="shared" si="61"/>
        <v>0</v>
      </c>
      <c r="D84" s="18"/>
      <c r="E84" s="10"/>
      <c r="F84" s="44">
        <f t="shared" si="62"/>
        <v>0</v>
      </c>
      <c r="G84" s="10"/>
      <c r="H84" s="12">
        <f t="shared" si="63"/>
        <v>0</v>
      </c>
      <c r="I84" s="44">
        <f t="shared" si="64"/>
        <v>0</v>
      </c>
      <c r="J84" s="12">
        <f t="shared" si="65"/>
        <v>0</v>
      </c>
      <c r="K84" s="10"/>
      <c r="L84" s="44">
        <f t="shared" si="66"/>
        <v>0</v>
      </c>
      <c r="M84" s="10"/>
      <c r="N84" s="10"/>
      <c r="O84" s="44">
        <f t="shared" si="67"/>
        <v>0</v>
      </c>
      <c r="P84" s="10"/>
      <c r="Q84" s="10"/>
      <c r="R84" s="44">
        <f t="shared" si="68"/>
        <v>0</v>
      </c>
      <c r="S84" s="10"/>
      <c r="T84" s="12">
        <f t="shared" si="69"/>
        <v>0</v>
      </c>
      <c r="U84" s="44">
        <f t="shared" si="70"/>
        <v>0</v>
      </c>
      <c r="V84" s="12">
        <f t="shared" si="71"/>
        <v>0</v>
      </c>
      <c r="W84" s="10"/>
      <c r="X84" s="44">
        <f t="shared" si="72"/>
        <v>0</v>
      </c>
      <c r="Y84" s="10"/>
      <c r="Z84" s="5" t="s">
        <v>74</v>
      </c>
      <c r="AA84" s="15">
        <f t="shared" si="73"/>
        <v>0</v>
      </c>
      <c r="AB84" s="41">
        <f t="shared" si="74"/>
        <v>0</v>
      </c>
      <c r="AC84" s="15">
        <f t="shared" si="75"/>
        <v>0</v>
      </c>
      <c r="AD84" s="41">
        <f t="shared" si="76"/>
        <v>0</v>
      </c>
      <c r="AE84" s="15">
        <f t="shared" si="77"/>
        <v>0</v>
      </c>
      <c r="AF84" s="41">
        <f t="shared" si="78"/>
        <v>0</v>
      </c>
      <c r="AG84" s="32">
        <v>0</v>
      </c>
      <c r="AH84" s="29">
        <v>0</v>
      </c>
      <c r="AI84" s="32">
        <v>0</v>
      </c>
      <c r="AJ84" s="29">
        <v>0</v>
      </c>
      <c r="AK84" s="33">
        <v>0</v>
      </c>
      <c r="AL84" s="31">
        <v>0</v>
      </c>
      <c r="AM84" s="33">
        <v>0</v>
      </c>
      <c r="AN84" s="31">
        <v>0</v>
      </c>
    </row>
    <row r="85" spans="1:40">
      <c r="A85" s="23" t="str">
        <f>'[1]1'!A86</f>
        <v xml:space="preserve">куку </v>
      </c>
      <c r="B85" s="18"/>
      <c r="C85" s="49">
        <f t="shared" ref="C85:C105" si="79">B85-D85</f>
        <v>0</v>
      </c>
      <c r="D85" s="18"/>
      <c r="E85" s="10"/>
      <c r="F85" s="44">
        <f t="shared" ref="F85:F105" si="80">E85-G85</f>
        <v>0</v>
      </c>
      <c r="G85" s="10"/>
      <c r="H85" s="12">
        <f t="shared" ref="H85:H105" si="81">E85+K85</f>
        <v>0</v>
      </c>
      <c r="I85" s="44">
        <f t="shared" ref="I85:I105" si="82">F85+L85</f>
        <v>0</v>
      </c>
      <c r="J85" s="12">
        <f t="shared" ref="J85:J105" si="83">G85+M85</f>
        <v>0</v>
      </c>
      <c r="K85" s="10"/>
      <c r="L85" s="44">
        <f t="shared" ref="L85:L105" si="84">K85-M85</f>
        <v>0</v>
      </c>
      <c r="M85" s="10"/>
      <c r="N85" s="10"/>
      <c r="O85" s="44">
        <f t="shared" ref="O85:O105" si="85">N85-P85</f>
        <v>0</v>
      </c>
      <c r="P85" s="10"/>
      <c r="Q85" s="10"/>
      <c r="R85" s="44">
        <f t="shared" ref="R85:R105" si="86">Q85-S85</f>
        <v>0</v>
      </c>
      <c r="S85" s="10"/>
      <c r="T85" s="12">
        <f t="shared" ref="T85:T105" si="87">H85-Q85</f>
        <v>0</v>
      </c>
      <c r="U85" s="44">
        <f t="shared" ref="U85:U105" si="88">I85-R85</f>
        <v>0</v>
      </c>
      <c r="V85" s="12">
        <f t="shared" ref="V85:V105" si="89">J85-S85</f>
        <v>0</v>
      </c>
      <c r="W85" s="10"/>
      <c r="X85" s="44">
        <f t="shared" ref="X85:X105" si="90">W85-Y85</f>
        <v>0</v>
      </c>
      <c r="Y85" s="10"/>
      <c r="Z85" s="23" t="str">
        <f>A85</f>
        <v xml:space="preserve">куку </v>
      </c>
      <c r="AA85" s="15">
        <f t="shared" ref="AA85:AA105" si="91">H85/$H$3*10000</f>
        <v>0</v>
      </c>
      <c r="AB85" s="41">
        <f t="shared" ref="AB85:AB105" si="92">I85/$I$3*10000</f>
        <v>0</v>
      </c>
      <c r="AC85" s="15">
        <f t="shared" ref="AC85:AC105" si="93">N85/$H$3*10000</f>
        <v>0</v>
      </c>
      <c r="AD85" s="41">
        <f t="shared" ref="AD85:AD105" si="94">O85/$I$3*10000</f>
        <v>0</v>
      </c>
      <c r="AE85" s="15">
        <f t="shared" ref="AE85:AE105" si="95">W85/$H$3*10000</f>
        <v>0</v>
      </c>
      <c r="AF85" s="41">
        <f t="shared" ref="AF85:AF105" si="96">X85/$I$3*10000</f>
        <v>0</v>
      </c>
      <c r="AG85" s="32">
        <v>0</v>
      </c>
      <c r="AH85" s="29">
        <v>0</v>
      </c>
      <c r="AI85" s="32">
        <v>0</v>
      </c>
      <c r="AJ85" s="29">
        <v>0</v>
      </c>
      <c r="AK85" s="33">
        <v>0</v>
      </c>
      <c r="AL85" s="31">
        <v>0</v>
      </c>
      <c r="AM85" s="33">
        <v>0</v>
      </c>
      <c r="AN85" s="31">
        <v>0</v>
      </c>
    </row>
    <row r="86" spans="1:40">
      <c r="A86" s="23" t="str">
        <f>'[1]1'!A87</f>
        <v>онко легень</v>
      </c>
      <c r="B86" s="24"/>
      <c r="C86" s="49">
        <f t="shared" si="79"/>
        <v>0</v>
      </c>
      <c r="D86" s="18"/>
      <c r="E86" s="10">
        <v>1</v>
      </c>
      <c r="F86" s="44">
        <f t="shared" si="80"/>
        <v>1</v>
      </c>
      <c r="G86" s="10"/>
      <c r="H86" s="12">
        <f t="shared" si="81"/>
        <v>2</v>
      </c>
      <c r="I86" s="44">
        <f t="shared" si="82"/>
        <v>2</v>
      </c>
      <c r="J86" s="12">
        <f t="shared" si="83"/>
        <v>0</v>
      </c>
      <c r="K86" s="10">
        <v>1</v>
      </c>
      <c r="L86" s="44">
        <f t="shared" si="84"/>
        <v>1</v>
      </c>
      <c r="M86" s="10"/>
      <c r="N86" s="10">
        <v>1</v>
      </c>
      <c r="O86" s="44">
        <f t="shared" si="85"/>
        <v>1</v>
      </c>
      <c r="P86" s="10"/>
      <c r="Q86" s="10">
        <v>1</v>
      </c>
      <c r="R86" s="44">
        <f t="shared" si="86"/>
        <v>1</v>
      </c>
      <c r="S86" s="10"/>
      <c r="T86" s="12">
        <f t="shared" si="87"/>
        <v>1</v>
      </c>
      <c r="U86" s="44">
        <f t="shared" si="88"/>
        <v>1</v>
      </c>
      <c r="V86" s="12">
        <f t="shared" si="89"/>
        <v>0</v>
      </c>
      <c r="W86" s="10"/>
      <c r="X86" s="44">
        <f t="shared" si="90"/>
        <v>0</v>
      </c>
      <c r="Y86" s="10"/>
      <c r="Z86" s="23" t="str">
        <f t="shared" ref="Z86:Z105" si="97">A86</f>
        <v>онко легень</v>
      </c>
      <c r="AA86" s="15">
        <f t="shared" si="91"/>
        <v>9.4384143463898074</v>
      </c>
      <c r="AB86" s="41">
        <f t="shared" si="92"/>
        <v>14.430014430014429</v>
      </c>
      <c r="AC86" s="15">
        <f t="shared" si="93"/>
        <v>4.7192071731949037</v>
      </c>
      <c r="AD86" s="41">
        <f t="shared" si="94"/>
        <v>7.2150072150072146</v>
      </c>
      <c r="AE86" s="15">
        <f t="shared" si="95"/>
        <v>0</v>
      </c>
      <c r="AF86" s="41">
        <f t="shared" si="96"/>
        <v>0</v>
      </c>
      <c r="AG86" s="32">
        <v>0</v>
      </c>
      <c r="AH86" s="29">
        <v>0</v>
      </c>
      <c r="AI86" s="32">
        <v>0</v>
      </c>
      <c r="AJ86" s="29">
        <v>0</v>
      </c>
      <c r="AK86" s="33">
        <v>0</v>
      </c>
      <c r="AL86" s="31">
        <v>0</v>
      </c>
      <c r="AM86" s="33">
        <v>0</v>
      </c>
      <c r="AN86" s="31">
        <v>0</v>
      </c>
    </row>
    <row r="87" spans="1:40">
      <c r="A87" s="23" t="str">
        <f>'[1]1'!A88</f>
        <v>онкошлунка</v>
      </c>
      <c r="B87" s="24"/>
      <c r="C87" s="49">
        <f t="shared" si="79"/>
        <v>0</v>
      </c>
      <c r="D87" s="18"/>
      <c r="E87" s="10">
        <v>3</v>
      </c>
      <c r="F87" s="44">
        <f t="shared" si="80"/>
        <v>0</v>
      </c>
      <c r="G87" s="10">
        <v>3</v>
      </c>
      <c r="H87" s="12">
        <f t="shared" si="81"/>
        <v>3</v>
      </c>
      <c r="I87" s="44">
        <f t="shared" si="82"/>
        <v>0</v>
      </c>
      <c r="J87" s="12">
        <f t="shared" si="83"/>
        <v>3</v>
      </c>
      <c r="K87" s="10"/>
      <c r="L87" s="44">
        <f t="shared" si="84"/>
        <v>0</v>
      </c>
      <c r="M87" s="10"/>
      <c r="N87" s="10"/>
      <c r="O87" s="44">
        <f t="shared" si="85"/>
        <v>0</v>
      </c>
      <c r="P87" s="10"/>
      <c r="Q87" s="10">
        <v>1</v>
      </c>
      <c r="R87" s="44">
        <f t="shared" si="86"/>
        <v>0</v>
      </c>
      <c r="S87" s="10">
        <v>1</v>
      </c>
      <c r="T87" s="12">
        <f t="shared" si="87"/>
        <v>2</v>
      </c>
      <c r="U87" s="44">
        <f t="shared" si="88"/>
        <v>0</v>
      </c>
      <c r="V87" s="12">
        <f t="shared" si="89"/>
        <v>2</v>
      </c>
      <c r="W87" s="10"/>
      <c r="X87" s="44">
        <f t="shared" si="90"/>
        <v>0</v>
      </c>
      <c r="Y87" s="10"/>
      <c r="Z87" s="23" t="str">
        <f t="shared" si="97"/>
        <v>онкошлунка</v>
      </c>
      <c r="AA87" s="15">
        <f t="shared" si="91"/>
        <v>14.15762151958471</v>
      </c>
      <c r="AB87" s="41">
        <f t="shared" si="92"/>
        <v>0</v>
      </c>
      <c r="AC87" s="15">
        <f t="shared" si="93"/>
        <v>0</v>
      </c>
      <c r="AD87" s="41">
        <f t="shared" si="94"/>
        <v>0</v>
      </c>
      <c r="AE87" s="15">
        <f t="shared" si="95"/>
        <v>0</v>
      </c>
      <c r="AF87" s="41">
        <f t="shared" si="96"/>
        <v>0</v>
      </c>
      <c r="AG87" s="32">
        <v>0</v>
      </c>
      <c r="AH87" s="29">
        <v>0</v>
      </c>
      <c r="AI87" s="32">
        <v>0</v>
      </c>
      <c r="AJ87" s="29">
        <v>0</v>
      </c>
      <c r="AK87" s="33">
        <v>0</v>
      </c>
      <c r="AL87" s="31">
        <v>0</v>
      </c>
      <c r="AM87" s="33">
        <v>0</v>
      </c>
      <c r="AN87" s="31">
        <v>0</v>
      </c>
    </row>
    <row r="88" spans="1:40">
      <c r="A88" s="23" t="str">
        <f>'[1]1'!A89</f>
        <v>онко крові</v>
      </c>
      <c r="B88" s="24"/>
      <c r="C88" s="49">
        <f t="shared" si="79"/>
        <v>0</v>
      </c>
      <c r="D88" s="18"/>
      <c r="E88" s="10">
        <v>3</v>
      </c>
      <c r="F88" s="44">
        <f t="shared" si="80"/>
        <v>1</v>
      </c>
      <c r="G88" s="10">
        <v>2</v>
      </c>
      <c r="H88" s="12">
        <f t="shared" si="81"/>
        <v>3</v>
      </c>
      <c r="I88" s="44">
        <f t="shared" si="82"/>
        <v>1</v>
      </c>
      <c r="J88" s="12">
        <f t="shared" si="83"/>
        <v>2</v>
      </c>
      <c r="K88" s="10"/>
      <c r="L88" s="44">
        <f t="shared" si="84"/>
        <v>0</v>
      </c>
      <c r="M88" s="10"/>
      <c r="N88" s="10"/>
      <c r="O88" s="44">
        <f t="shared" si="85"/>
        <v>0</v>
      </c>
      <c r="P88" s="10"/>
      <c r="Q88" s="10"/>
      <c r="R88" s="44">
        <f t="shared" si="86"/>
        <v>0</v>
      </c>
      <c r="S88" s="10"/>
      <c r="T88" s="12">
        <f t="shared" si="87"/>
        <v>3</v>
      </c>
      <c r="U88" s="44">
        <f t="shared" si="88"/>
        <v>1</v>
      </c>
      <c r="V88" s="12">
        <f t="shared" si="89"/>
        <v>2</v>
      </c>
      <c r="W88" s="10"/>
      <c r="X88" s="44">
        <f t="shared" si="90"/>
        <v>0</v>
      </c>
      <c r="Y88" s="10"/>
      <c r="Z88" s="23" t="str">
        <f t="shared" si="97"/>
        <v>онко крові</v>
      </c>
      <c r="AA88" s="15">
        <f t="shared" si="91"/>
        <v>14.15762151958471</v>
      </c>
      <c r="AB88" s="41">
        <f t="shared" si="92"/>
        <v>7.2150072150072146</v>
      </c>
      <c r="AC88" s="15">
        <f t="shared" si="93"/>
        <v>0</v>
      </c>
      <c r="AD88" s="41">
        <f t="shared" si="94"/>
        <v>0</v>
      </c>
      <c r="AE88" s="15">
        <f t="shared" si="95"/>
        <v>0</v>
      </c>
      <c r="AF88" s="41">
        <f t="shared" si="96"/>
        <v>0</v>
      </c>
      <c r="AG88" s="32">
        <v>0</v>
      </c>
      <c r="AH88" s="29">
        <v>0</v>
      </c>
      <c r="AI88" s="32">
        <v>0</v>
      </c>
      <c r="AJ88" s="29">
        <v>0</v>
      </c>
      <c r="AK88" s="33">
        <v>0</v>
      </c>
      <c r="AL88" s="31">
        <v>0</v>
      </c>
      <c r="AM88" s="33">
        <v>0</v>
      </c>
      <c r="AN88" s="31">
        <v>0</v>
      </c>
    </row>
    <row r="89" spans="1:40">
      <c r="A89" s="23" t="str">
        <f>'[1]1'!A90</f>
        <v>перфорації</v>
      </c>
      <c r="B89" s="24"/>
      <c r="C89" s="49">
        <f t="shared" si="79"/>
        <v>0</v>
      </c>
      <c r="D89" s="18"/>
      <c r="E89" s="10"/>
      <c r="F89" s="44">
        <f t="shared" si="80"/>
        <v>0</v>
      </c>
      <c r="G89" s="10"/>
      <c r="H89" s="12">
        <f t="shared" si="81"/>
        <v>0</v>
      </c>
      <c r="I89" s="44">
        <f t="shared" si="82"/>
        <v>0</v>
      </c>
      <c r="J89" s="12">
        <f t="shared" si="83"/>
        <v>0</v>
      </c>
      <c r="K89" s="10"/>
      <c r="L89" s="44">
        <f t="shared" si="84"/>
        <v>0</v>
      </c>
      <c r="M89" s="10"/>
      <c r="N89" s="10"/>
      <c r="O89" s="44">
        <f t="shared" si="85"/>
        <v>0</v>
      </c>
      <c r="P89" s="10"/>
      <c r="Q89" s="10"/>
      <c r="R89" s="44">
        <f t="shared" si="86"/>
        <v>0</v>
      </c>
      <c r="S89" s="10"/>
      <c r="T89" s="12">
        <f t="shared" si="87"/>
        <v>0</v>
      </c>
      <c r="U89" s="44">
        <f t="shared" si="88"/>
        <v>0</v>
      </c>
      <c r="V89" s="12">
        <f t="shared" si="89"/>
        <v>0</v>
      </c>
      <c r="W89" s="10"/>
      <c r="X89" s="44">
        <f t="shared" si="90"/>
        <v>0</v>
      </c>
      <c r="Y89" s="10"/>
      <c r="Z89" s="23" t="str">
        <f t="shared" si="97"/>
        <v>перфорації</v>
      </c>
      <c r="AA89" s="15">
        <f t="shared" si="91"/>
        <v>0</v>
      </c>
      <c r="AB89" s="41">
        <f t="shared" si="92"/>
        <v>0</v>
      </c>
      <c r="AC89" s="15">
        <f t="shared" si="93"/>
        <v>0</v>
      </c>
      <c r="AD89" s="41">
        <f t="shared" si="94"/>
        <v>0</v>
      </c>
      <c r="AE89" s="15">
        <f t="shared" si="95"/>
        <v>0</v>
      </c>
      <c r="AF89" s="41">
        <f t="shared" si="96"/>
        <v>0</v>
      </c>
      <c r="AG89" s="32">
        <v>0</v>
      </c>
      <c r="AH89" s="29">
        <v>0</v>
      </c>
      <c r="AI89" s="32">
        <v>0</v>
      </c>
      <c r="AJ89" s="29">
        <v>0</v>
      </c>
      <c r="AK89" s="33">
        <v>0</v>
      </c>
      <c r="AL89" s="31">
        <v>0</v>
      </c>
      <c r="AM89" s="33">
        <v>0</v>
      </c>
      <c r="AN89" s="31">
        <v>0</v>
      </c>
    </row>
    <row r="90" spans="1:40">
      <c r="A90" s="23" t="str">
        <f>'[1]1'!A91</f>
        <v>кровотечі</v>
      </c>
      <c r="B90" s="24"/>
      <c r="C90" s="49">
        <f t="shared" si="79"/>
        <v>0</v>
      </c>
      <c r="D90" s="18"/>
      <c r="E90" s="10"/>
      <c r="F90" s="44">
        <f t="shared" si="80"/>
        <v>0</v>
      </c>
      <c r="G90" s="10"/>
      <c r="H90" s="12">
        <f t="shared" si="81"/>
        <v>2</v>
      </c>
      <c r="I90" s="44">
        <f t="shared" si="82"/>
        <v>0</v>
      </c>
      <c r="J90" s="12">
        <f t="shared" si="83"/>
        <v>2</v>
      </c>
      <c r="K90" s="10">
        <v>2</v>
      </c>
      <c r="L90" s="44">
        <f t="shared" si="84"/>
        <v>0</v>
      </c>
      <c r="M90" s="10">
        <v>2</v>
      </c>
      <c r="N90" s="10">
        <v>2</v>
      </c>
      <c r="O90" s="44">
        <f t="shared" si="85"/>
        <v>0</v>
      </c>
      <c r="P90" s="10">
        <v>2</v>
      </c>
      <c r="Q90" s="10"/>
      <c r="R90" s="44">
        <f t="shared" si="86"/>
        <v>0</v>
      </c>
      <c r="S90" s="10"/>
      <c r="T90" s="12">
        <f t="shared" si="87"/>
        <v>2</v>
      </c>
      <c r="U90" s="44">
        <f t="shared" si="88"/>
        <v>0</v>
      </c>
      <c r="V90" s="12">
        <f t="shared" si="89"/>
        <v>2</v>
      </c>
      <c r="W90" s="10"/>
      <c r="X90" s="44">
        <f t="shared" si="90"/>
        <v>0</v>
      </c>
      <c r="Y90" s="10"/>
      <c r="Z90" s="23" t="str">
        <f t="shared" si="97"/>
        <v>кровотечі</v>
      </c>
      <c r="AA90" s="15">
        <f t="shared" si="91"/>
        <v>9.4384143463898074</v>
      </c>
      <c r="AB90" s="41">
        <f t="shared" si="92"/>
        <v>0</v>
      </c>
      <c r="AC90" s="15">
        <f t="shared" si="93"/>
        <v>9.4384143463898074</v>
      </c>
      <c r="AD90" s="41">
        <f t="shared" si="94"/>
        <v>0</v>
      </c>
      <c r="AE90" s="15">
        <f t="shared" si="95"/>
        <v>0</v>
      </c>
      <c r="AF90" s="41">
        <f t="shared" si="96"/>
        <v>0</v>
      </c>
      <c r="AG90" s="32">
        <v>0</v>
      </c>
      <c r="AH90" s="29">
        <v>0</v>
      </c>
      <c r="AI90" s="32">
        <v>0</v>
      </c>
      <c r="AJ90" s="29">
        <v>0</v>
      </c>
      <c r="AK90" s="33">
        <v>0</v>
      </c>
      <c r="AL90" s="31">
        <v>0</v>
      </c>
      <c r="AM90" s="33">
        <v>0</v>
      </c>
      <c r="AN90" s="31">
        <v>0</v>
      </c>
    </row>
    <row r="91" spans="1:40">
      <c r="A91" s="23" t="str">
        <f>'[1]1'!A92</f>
        <v>Резерв</v>
      </c>
      <c r="B91" s="24"/>
      <c r="C91" s="49">
        <f t="shared" si="79"/>
        <v>0</v>
      </c>
      <c r="D91" s="18"/>
      <c r="E91" s="10"/>
      <c r="F91" s="44">
        <f t="shared" si="80"/>
        <v>0</v>
      </c>
      <c r="G91" s="10"/>
      <c r="H91" s="12">
        <f t="shared" si="81"/>
        <v>0</v>
      </c>
      <c r="I91" s="44">
        <f t="shared" si="82"/>
        <v>0</v>
      </c>
      <c r="J91" s="12">
        <f t="shared" si="83"/>
        <v>0</v>
      </c>
      <c r="K91" s="10"/>
      <c r="L91" s="44">
        <f t="shared" si="84"/>
        <v>0</v>
      </c>
      <c r="M91" s="10"/>
      <c r="N91" s="10"/>
      <c r="O91" s="44">
        <f t="shared" si="85"/>
        <v>0</v>
      </c>
      <c r="P91" s="10"/>
      <c r="Q91" s="10"/>
      <c r="R91" s="44">
        <f t="shared" si="86"/>
        <v>0</v>
      </c>
      <c r="S91" s="10"/>
      <c r="T91" s="12">
        <f t="shared" si="87"/>
        <v>0</v>
      </c>
      <c r="U91" s="44">
        <f t="shared" si="88"/>
        <v>0</v>
      </c>
      <c r="V91" s="12">
        <f t="shared" si="89"/>
        <v>0</v>
      </c>
      <c r="W91" s="10"/>
      <c r="X91" s="44">
        <f t="shared" si="90"/>
        <v>0</v>
      </c>
      <c r="Y91" s="10"/>
      <c r="Z91" s="23" t="str">
        <f t="shared" si="97"/>
        <v>Резерв</v>
      </c>
      <c r="AA91" s="15">
        <f t="shared" si="91"/>
        <v>0</v>
      </c>
      <c r="AB91" s="41">
        <f t="shared" si="92"/>
        <v>0</v>
      </c>
      <c r="AC91" s="15">
        <f t="shared" si="93"/>
        <v>0</v>
      </c>
      <c r="AD91" s="41">
        <f t="shared" si="94"/>
        <v>0</v>
      </c>
      <c r="AE91" s="15">
        <f t="shared" si="95"/>
        <v>0</v>
      </c>
      <c r="AF91" s="41">
        <f t="shared" si="96"/>
        <v>0</v>
      </c>
      <c r="AG91" s="32">
        <v>0</v>
      </c>
      <c r="AH91" s="29">
        <v>0</v>
      </c>
      <c r="AI91" s="32">
        <v>0</v>
      </c>
      <c r="AJ91" s="29">
        <v>0</v>
      </c>
      <c r="AK91" s="33">
        <v>0</v>
      </c>
      <c r="AL91" s="31">
        <v>0</v>
      </c>
      <c r="AM91" s="33">
        <v>0</v>
      </c>
      <c r="AN91" s="31">
        <v>0</v>
      </c>
    </row>
    <row r="92" spans="1:40">
      <c r="A92" s="23" t="str">
        <f>'[1]1'!A93</f>
        <v>Резерв</v>
      </c>
      <c r="B92" s="24"/>
      <c r="C92" s="49">
        <f t="shared" si="79"/>
        <v>0</v>
      </c>
      <c r="D92" s="18"/>
      <c r="E92" s="10"/>
      <c r="F92" s="44">
        <f t="shared" si="80"/>
        <v>0</v>
      </c>
      <c r="G92" s="10"/>
      <c r="H92" s="12">
        <f t="shared" si="81"/>
        <v>0</v>
      </c>
      <c r="I92" s="44">
        <f t="shared" si="82"/>
        <v>0</v>
      </c>
      <c r="J92" s="12">
        <f t="shared" si="83"/>
        <v>0</v>
      </c>
      <c r="K92" s="10"/>
      <c r="L92" s="44">
        <f t="shared" si="84"/>
        <v>0</v>
      </c>
      <c r="M92" s="10"/>
      <c r="N92" s="10"/>
      <c r="O92" s="44">
        <f t="shared" si="85"/>
        <v>0</v>
      </c>
      <c r="P92" s="10"/>
      <c r="Q92" s="10"/>
      <c r="R92" s="44">
        <f t="shared" si="86"/>
        <v>0</v>
      </c>
      <c r="S92" s="10"/>
      <c r="T92" s="12">
        <f t="shared" si="87"/>
        <v>0</v>
      </c>
      <c r="U92" s="44">
        <f t="shared" si="88"/>
        <v>0</v>
      </c>
      <c r="V92" s="12">
        <f t="shared" si="89"/>
        <v>0</v>
      </c>
      <c r="W92" s="10"/>
      <c r="X92" s="44">
        <f t="shared" si="90"/>
        <v>0</v>
      </c>
      <c r="Y92" s="10"/>
      <c r="Z92" s="23" t="str">
        <f t="shared" si="97"/>
        <v>Резерв</v>
      </c>
      <c r="AA92" s="15">
        <f t="shared" si="91"/>
        <v>0</v>
      </c>
      <c r="AB92" s="41">
        <f t="shared" si="92"/>
        <v>0</v>
      </c>
      <c r="AC92" s="15">
        <f t="shared" si="93"/>
        <v>0</v>
      </c>
      <c r="AD92" s="41">
        <f t="shared" si="94"/>
        <v>0</v>
      </c>
      <c r="AE92" s="15">
        <f t="shared" si="95"/>
        <v>0</v>
      </c>
      <c r="AF92" s="41">
        <f t="shared" si="96"/>
        <v>0</v>
      </c>
      <c r="AG92" s="32">
        <v>0</v>
      </c>
      <c r="AH92" s="29">
        <v>0</v>
      </c>
      <c r="AI92" s="32">
        <v>0</v>
      </c>
      <c r="AJ92" s="29">
        <v>0</v>
      </c>
      <c r="AK92" s="33">
        <v>0</v>
      </c>
      <c r="AL92" s="31">
        <v>0</v>
      </c>
      <c r="AM92" s="33">
        <v>0</v>
      </c>
      <c r="AN92" s="31">
        <v>0</v>
      </c>
    </row>
    <row r="93" spans="1:40">
      <c r="A93" s="23" t="str">
        <f>'[1]1'!A94</f>
        <v>Резерв</v>
      </c>
      <c r="B93" s="24"/>
      <c r="C93" s="49">
        <f t="shared" si="79"/>
        <v>0</v>
      </c>
      <c r="D93" s="18"/>
      <c r="E93" s="10"/>
      <c r="F93" s="44">
        <f t="shared" si="80"/>
        <v>0</v>
      </c>
      <c r="G93" s="10"/>
      <c r="H93" s="12">
        <f t="shared" si="81"/>
        <v>0</v>
      </c>
      <c r="I93" s="44">
        <f t="shared" si="82"/>
        <v>0</v>
      </c>
      <c r="J93" s="12">
        <f t="shared" si="83"/>
        <v>0</v>
      </c>
      <c r="K93" s="10"/>
      <c r="L93" s="44">
        <f t="shared" si="84"/>
        <v>0</v>
      </c>
      <c r="M93" s="10"/>
      <c r="N93" s="10"/>
      <c r="O93" s="44">
        <f t="shared" si="85"/>
        <v>0</v>
      </c>
      <c r="P93" s="10"/>
      <c r="Q93" s="10"/>
      <c r="R93" s="44">
        <f t="shared" si="86"/>
        <v>0</v>
      </c>
      <c r="S93" s="10"/>
      <c r="T93" s="12">
        <f t="shared" si="87"/>
        <v>0</v>
      </c>
      <c r="U93" s="44">
        <f t="shared" si="88"/>
        <v>0</v>
      </c>
      <c r="V93" s="12">
        <f t="shared" si="89"/>
        <v>0</v>
      </c>
      <c r="W93" s="10"/>
      <c r="X93" s="44">
        <f t="shared" si="90"/>
        <v>0</v>
      </c>
      <c r="Y93" s="10"/>
      <c r="Z93" s="23" t="str">
        <f t="shared" si="97"/>
        <v>Резерв</v>
      </c>
      <c r="AA93" s="15">
        <f t="shared" si="91"/>
        <v>0</v>
      </c>
      <c r="AB93" s="41">
        <f t="shared" si="92"/>
        <v>0</v>
      </c>
      <c r="AC93" s="15">
        <f t="shared" si="93"/>
        <v>0</v>
      </c>
      <c r="AD93" s="41">
        <f t="shared" si="94"/>
        <v>0</v>
      </c>
      <c r="AE93" s="15">
        <f t="shared" si="95"/>
        <v>0</v>
      </c>
      <c r="AF93" s="41">
        <f t="shared" si="96"/>
        <v>0</v>
      </c>
      <c r="AG93" s="32">
        <v>0</v>
      </c>
      <c r="AH93" s="29">
        <v>0</v>
      </c>
      <c r="AI93" s="32">
        <v>0</v>
      </c>
      <c r="AJ93" s="29">
        <v>0</v>
      </c>
      <c r="AK93" s="33">
        <v>0</v>
      </c>
      <c r="AL93" s="31">
        <v>0</v>
      </c>
      <c r="AM93" s="33">
        <v>0</v>
      </c>
      <c r="AN93" s="31">
        <v>0</v>
      </c>
    </row>
    <row r="94" spans="1:40">
      <c r="A94" s="23" t="str">
        <f>'[1]1'!A95</f>
        <v>Резерв</v>
      </c>
      <c r="B94" s="24"/>
      <c r="C94" s="49">
        <f t="shared" si="79"/>
        <v>0</v>
      </c>
      <c r="D94" s="18"/>
      <c r="E94" s="10"/>
      <c r="F94" s="44">
        <f t="shared" si="80"/>
        <v>0</v>
      </c>
      <c r="G94" s="10"/>
      <c r="H94" s="12">
        <f t="shared" si="81"/>
        <v>0</v>
      </c>
      <c r="I94" s="44">
        <f t="shared" si="82"/>
        <v>0</v>
      </c>
      <c r="J94" s="12">
        <f t="shared" si="83"/>
        <v>0</v>
      </c>
      <c r="K94" s="10"/>
      <c r="L94" s="44">
        <f t="shared" si="84"/>
        <v>0</v>
      </c>
      <c r="M94" s="10"/>
      <c r="N94" s="10"/>
      <c r="O94" s="44">
        <f t="shared" si="85"/>
        <v>0</v>
      </c>
      <c r="P94" s="10"/>
      <c r="Q94" s="10"/>
      <c r="R94" s="44">
        <f t="shared" si="86"/>
        <v>0</v>
      </c>
      <c r="S94" s="10"/>
      <c r="T94" s="12">
        <f t="shared" si="87"/>
        <v>0</v>
      </c>
      <c r="U94" s="44">
        <f t="shared" si="88"/>
        <v>0</v>
      </c>
      <c r="V94" s="12">
        <f t="shared" si="89"/>
        <v>0</v>
      </c>
      <c r="W94" s="10"/>
      <c r="X94" s="44">
        <f t="shared" si="90"/>
        <v>0</v>
      </c>
      <c r="Y94" s="10"/>
      <c r="Z94" s="23" t="str">
        <f t="shared" si="97"/>
        <v>Резерв</v>
      </c>
      <c r="AA94" s="15">
        <f t="shared" si="91"/>
        <v>0</v>
      </c>
      <c r="AB94" s="41">
        <f t="shared" si="92"/>
        <v>0</v>
      </c>
      <c r="AC94" s="15">
        <f t="shared" si="93"/>
        <v>0</v>
      </c>
      <c r="AD94" s="41">
        <f t="shared" si="94"/>
        <v>0</v>
      </c>
      <c r="AE94" s="15">
        <f t="shared" si="95"/>
        <v>0</v>
      </c>
      <c r="AF94" s="41">
        <f t="shared" si="96"/>
        <v>0</v>
      </c>
      <c r="AG94" s="32">
        <v>0</v>
      </c>
      <c r="AH94" s="29">
        <v>0</v>
      </c>
      <c r="AI94" s="32">
        <v>0</v>
      </c>
      <c r="AJ94" s="29">
        <v>0</v>
      </c>
      <c r="AK94" s="33">
        <v>0</v>
      </c>
      <c r="AL94" s="31">
        <v>0</v>
      </c>
      <c r="AM94" s="33">
        <v>0</v>
      </c>
      <c r="AN94" s="31">
        <v>0</v>
      </c>
    </row>
    <row r="95" spans="1:40">
      <c r="A95" s="23" t="str">
        <f>'[1]1'!A96</f>
        <v>Резерв</v>
      </c>
      <c r="B95" s="24"/>
      <c r="C95" s="49">
        <f t="shared" si="79"/>
        <v>0</v>
      </c>
      <c r="D95" s="18"/>
      <c r="E95" s="10"/>
      <c r="F95" s="44">
        <f t="shared" si="80"/>
        <v>0</v>
      </c>
      <c r="G95" s="10"/>
      <c r="H95" s="12">
        <f t="shared" si="81"/>
        <v>0</v>
      </c>
      <c r="I95" s="44">
        <f t="shared" si="82"/>
        <v>0</v>
      </c>
      <c r="J95" s="12">
        <f t="shared" si="83"/>
        <v>0</v>
      </c>
      <c r="K95" s="10"/>
      <c r="L95" s="44">
        <f t="shared" si="84"/>
        <v>0</v>
      </c>
      <c r="M95" s="10"/>
      <c r="N95" s="10"/>
      <c r="O95" s="44">
        <f t="shared" si="85"/>
        <v>0</v>
      </c>
      <c r="P95" s="10"/>
      <c r="Q95" s="10"/>
      <c r="R95" s="44">
        <f t="shared" si="86"/>
        <v>0</v>
      </c>
      <c r="S95" s="10"/>
      <c r="T95" s="12">
        <f t="shared" si="87"/>
        <v>0</v>
      </c>
      <c r="U95" s="44">
        <f t="shared" si="88"/>
        <v>0</v>
      </c>
      <c r="V95" s="12">
        <f t="shared" si="89"/>
        <v>0</v>
      </c>
      <c r="W95" s="10"/>
      <c r="X95" s="44">
        <f t="shared" si="90"/>
        <v>0</v>
      </c>
      <c r="Y95" s="10"/>
      <c r="Z95" s="23" t="str">
        <f t="shared" si="97"/>
        <v>Резерв</v>
      </c>
      <c r="AA95" s="15">
        <f t="shared" si="91"/>
        <v>0</v>
      </c>
      <c r="AB95" s="41">
        <f t="shared" si="92"/>
        <v>0</v>
      </c>
      <c r="AC95" s="15">
        <f t="shared" si="93"/>
        <v>0</v>
      </c>
      <c r="AD95" s="41">
        <f t="shared" si="94"/>
        <v>0</v>
      </c>
      <c r="AE95" s="15">
        <f t="shared" si="95"/>
        <v>0</v>
      </c>
      <c r="AF95" s="41">
        <f t="shared" si="96"/>
        <v>0</v>
      </c>
      <c r="AG95" s="32">
        <v>0</v>
      </c>
      <c r="AH95" s="29">
        <v>0</v>
      </c>
      <c r="AI95" s="32">
        <v>0</v>
      </c>
      <c r="AJ95" s="29">
        <v>0</v>
      </c>
      <c r="AK95" s="33">
        <v>0</v>
      </c>
      <c r="AL95" s="31">
        <v>0</v>
      </c>
      <c r="AM95" s="33">
        <v>0</v>
      </c>
      <c r="AN95" s="31">
        <v>0</v>
      </c>
    </row>
    <row r="96" spans="1:40">
      <c r="A96" s="23" t="str">
        <f>'[1]1'!A97</f>
        <v>Резерв</v>
      </c>
      <c r="B96" s="24"/>
      <c r="C96" s="49">
        <f t="shared" si="79"/>
        <v>0</v>
      </c>
      <c r="D96" s="18"/>
      <c r="E96" s="10"/>
      <c r="F96" s="44">
        <f t="shared" si="80"/>
        <v>0</v>
      </c>
      <c r="G96" s="10"/>
      <c r="H96" s="12">
        <f t="shared" si="81"/>
        <v>0</v>
      </c>
      <c r="I96" s="44">
        <f t="shared" si="82"/>
        <v>0</v>
      </c>
      <c r="J96" s="12">
        <f t="shared" si="83"/>
        <v>0</v>
      </c>
      <c r="K96" s="10"/>
      <c r="L96" s="44">
        <f t="shared" si="84"/>
        <v>0</v>
      </c>
      <c r="M96" s="10"/>
      <c r="N96" s="10"/>
      <c r="O96" s="44">
        <f t="shared" si="85"/>
        <v>0</v>
      </c>
      <c r="P96" s="10"/>
      <c r="Q96" s="10"/>
      <c r="R96" s="44">
        <f t="shared" si="86"/>
        <v>0</v>
      </c>
      <c r="S96" s="10"/>
      <c r="T96" s="12">
        <f t="shared" si="87"/>
        <v>0</v>
      </c>
      <c r="U96" s="44">
        <f t="shared" si="88"/>
        <v>0</v>
      </c>
      <c r="V96" s="12">
        <f t="shared" si="89"/>
        <v>0</v>
      </c>
      <c r="W96" s="10"/>
      <c r="X96" s="44">
        <f t="shared" si="90"/>
        <v>0</v>
      </c>
      <c r="Y96" s="10"/>
      <c r="Z96" s="23" t="str">
        <f t="shared" si="97"/>
        <v>Резерв</v>
      </c>
      <c r="AA96" s="15">
        <f t="shared" si="91"/>
        <v>0</v>
      </c>
      <c r="AB96" s="41">
        <f t="shared" si="92"/>
        <v>0</v>
      </c>
      <c r="AC96" s="15">
        <f t="shared" si="93"/>
        <v>0</v>
      </c>
      <c r="AD96" s="41">
        <f t="shared" si="94"/>
        <v>0</v>
      </c>
      <c r="AE96" s="15">
        <f t="shared" si="95"/>
        <v>0</v>
      </c>
      <c r="AF96" s="41">
        <f t="shared" si="96"/>
        <v>0</v>
      </c>
      <c r="AG96" s="32">
        <v>0</v>
      </c>
      <c r="AH96" s="29">
        <v>0</v>
      </c>
      <c r="AI96" s="32">
        <v>0</v>
      </c>
      <c r="AJ96" s="29">
        <v>0</v>
      </c>
      <c r="AK96" s="33">
        <v>0</v>
      </c>
      <c r="AL96" s="31">
        <v>0</v>
      </c>
      <c r="AM96" s="33">
        <v>0</v>
      </c>
      <c r="AN96" s="31">
        <v>0</v>
      </c>
    </row>
    <row r="97" spans="1:40">
      <c r="A97" s="23" t="str">
        <f>'[1]1'!A98</f>
        <v>Резерв</v>
      </c>
      <c r="B97" s="24"/>
      <c r="C97" s="49">
        <f t="shared" si="79"/>
        <v>0</v>
      </c>
      <c r="D97" s="18"/>
      <c r="E97" s="10"/>
      <c r="F97" s="44">
        <f t="shared" si="80"/>
        <v>0</v>
      </c>
      <c r="G97" s="10"/>
      <c r="H97" s="12">
        <f t="shared" si="81"/>
        <v>0</v>
      </c>
      <c r="I97" s="44">
        <f t="shared" si="82"/>
        <v>0</v>
      </c>
      <c r="J97" s="12">
        <f t="shared" si="83"/>
        <v>0</v>
      </c>
      <c r="K97" s="10"/>
      <c r="L97" s="44">
        <f t="shared" si="84"/>
        <v>0</v>
      </c>
      <c r="M97" s="10"/>
      <c r="N97" s="10"/>
      <c r="O97" s="44">
        <f t="shared" si="85"/>
        <v>0</v>
      </c>
      <c r="P97" s="10"/>
      <c r="Q97" s="10"/>
      <c r="R97" s="44">
        <f t="shared" si="86"/>
        <v>0</v>
      </c>
      <c r="S97" s="10"/>
      <c r="T97" s="12">
        <f t="shared" si="87"/>
        <v>0</v>
      </c>
      <c r="U97" s="44">
        <f t="shared" si="88"/>
        <v>0</v>
      </c>
      <c r="V97" s="12">
        <f t="shared" si="89"/>
        <v>0</v>
      </c>
      <c r="W97" s="10"/>
      <c r="X97" s="44">
        <f t="shared" si="90"/>
        <v>0</v>
      </c>
      <c r="Y97" s="10"/>
      <c r="Z97" s="23" t="str">
        <f t="shared" si="97"/>
        <v>Резерв</v>
      </c>
      <c r="AA97" s="15">
        <f t="shared" si="91"/>
        <v>0</v>
      </c>
      <c r="AB97" s="41">
        <f t="shared" si="92"/>
        <v>0</v>
      </c>
      <c r="AC97" s="15">
        <f t="shared" si="93"/>
        <v>0</v>
      </c>
      <c r="AD97" s="41">
        <f t="shared" si="94"/>
        <v>0</v>
      </c>
      <c r="AE97" s="15">
        <f t="shared" si="95"/>
        <v>0</v>
      </c>
      <c r="AF97" s="41">
        <f t="shared" si="96"/>
        <v>0</v>
      </c>
      <c r="AG97" s="32">
        <v>0</v>
      </c>
      <c r="AH97" s="29">
        <v>0</v>
      </c>
      <c r="AI97" s="32">
        <v>0</v>
      </c>
      <c r="AJ97" s="29">
        <v>0</v>
      </c>
      <c r="AK97" s="33">
        <v>0</v>
      </c>
      <c r="AL97" s="31">
        <v>0</v>
      </c>
      <c r="AM97" s="33">
        <v>0</v>
      </c>
      <c r="AN97" s="31">
        <v>0</v>
      </c>
    </row>
    <row r="98" spans="1:40">
      <c r="A98" s="23" t="str">
        <f>'[1]1'!A99</f>
        <v>Резерв</v>
      </c>
      <c r="B98" s="25"/>
      <c r="C98" s="49">
        <f t="shared" si="79"/>
        <v>0</v>
      </c>
      <c r="D98" s="18"/>
      <c r="E98" s="10"/>
      <c r="F98" s="44">
        <f t="shared" si="80"/>
        <v>0</v>
      </c>
      <c r="G98" s="10"/>
      <c r="H98" s="12">
        <f t="shared" si="81"/>
        <v>0</v>
      </c>
      <c r="I98" s="44">
        <f t="shared" si="82"/>
        <v>0</v>
      </c>
      <c r="J98" s="12">
        <f t="shared" si="83"/>
        <v>0</v>
      </c>
      <c r="K98" s="10"/>
      <c r="L98" s="44">
        <f t="shared" si="84"/>
        <v>0</v>
      </c>
      <c r="M98" s="10"/>
      <c r="N98" s="10"/>
      <c r="O98" s="44">
        <f t="shared" si="85"/>
        <v>0</v>
      </c>
      <c r="P98" s="10"/>
      <c r="Q98" s="10"/>
      <c r="R98" s="44">
        <f t="shared" si="86"/>
        <v>0</v>
      </c>
      <c r="S98" s="10"/>
      <c r="T98" s="12">
        <f t="shared" si="87"/>
        <v>0</v>
      </c>
      <c r="U98" s="44">
        <f t="shared" si="88"/>
        <v>0</v>
      </c>
      <c r="V98" s="12">
        <f t="shared" si="89"/>
        <v>0</v>
      </c>
      <c r="W98" s="10"/>
      <c r="X98" s="44">
        <f t="shared" si="90"/>
        <v>0</v>
      </c>
      <c r="Y98" s="10"/>
      <c r="Z98" s="23" t="str">
        <f t="shared" si="97"/>
        <v>Резерв</v>
      </c>
      <c r="AA98" s="15">
        <f t="shared" si="91"/>
        <v>0</v>
      </c>
      <c r="AB98" s="41">
        <f t="shared" si="92"/>
        <v>0</v>
      </c>
      <c r="AC98" s="15">
        <f t="shared" si="93"/>
        <v>0</v>
      </c>
      <c r="AD98" s="41">
        <f t="shared" si="94"/>
        <v>0</v>
      </c>
      <c r="AE98" s="15">
        <f t="shared" si="95"/>
        <v>0</v>
      </c>
      <c r="AF98" s="41">
        <f t="shared" si="96"/>
        <v>0</v>
      </c>
      <c r="AG98" s="32">
        <v>0</v>
      </c>
      <c r="AH98" s="29">
        <v>0</v>
      </c>
      <c r="AI98" s="32">
        <v>0</v>
      </c>
      <c r="AJ98" s="29">
        <v>0</v>
      </c>
      <c r="AK98" s="33">
        <v>0</v>
      </c>
      <c r="AL98" s="31">
        <v>0</v>
      </c>
      <c r="AM98" s="33">
        <v>0</v>
      </c>
      <c r="AN98" s="31">
        <v>0</v>
      </c>
    </row>
    <row r="99" spans="1:40">
      <c r="A99" s="23" t="str">
        <f>'[1]1'!A100</f>
        <v>Резерв</v>
      </c>
      <c r="B99" s="25"/>
      <c r="C99" s="49">
        <f t="shared" si="79"/>
        <v>0</v>
      </c>
      <c r="D99" s="18"/>
      <c r="E99" s="10"/>
      <c r="F99" s="44">
        <f t="shared" si="80"/>
        <v>0</v>
      </c>
      <c r="G99" s="10"/>
      <c r="H99" s="12">
        <f t="shared" si="81"/>
        <v>0</v>
      </c>
      <c r="I99" s="44">
        <f t="shared" si="82"/>
        <v>0</v>
      </c>
      <c r="J99" s="12">
        <f t="shared" si="83"/>
        <v>0</v>
      </c>
      <c r="K99" s="10"/>
      <c r="L99" s="44">
        <f t="shared" si="84"/>
        <v>0</v>
      </c>
      <c r="M99" s="10"/>
      <c r="N99" s="10"/>
      <c r="O99" s="44">
        <f t="shared" si="85"/>
        <v>0</v>
      </c>
      <c r="P99" s="10"/>
      <c r="Q99" s="10"/>
      <c r="R99" s="44">
        <f t="shared" si="86"/>
        <v>0</v>
      </c>
      <c r="S99" s="10"/>
      <c r="T99" s="12">
        <f t="shared" si="87"/>
        <v>0</v>
      </c>
      <c r="U99" s="44">
        <f t="shared" si="88"/>
        <v>0</v>
      </c>
      <c r="V99" s="12">
        <f t="shared" si="89"/>
        <v>0</v>
      </c>
      <c r="W99" s="10"/>
      <c r="X99" s="44">
        <f t="shared" si="90"/>
        <v>0</v>
      </c>
      <c r="Y99" s="10"/>
      <c r="Z99" s="23" t="str">
        <f t="shared" si="97"/>
        <v>Резерв</v>
      </c>
      <c r="AA99" s="15">
        <f t="shared" si="91"/>
        <v>0</v>
      </c>
      <c r="AB99" s="41">
        <f t="shared" si="92"/>
        <v>0</v>
      </c>
      <c r="AC99" s="15">
        <f t="shared" si="93"/>
        <v>0</v>
      </c>
      <c r="AD99" s="41">
        <f t="shared" si="94"/>
        <v>0</v>
      </c>
      <c r="AE99" s="15">
        <f t="shared" si="95"/>
        <v>0</v>
      </c>
      <c r="AF99" s="41">
        <f t="shared" si="96"/>
        <v>0</v>
      </c>
      <c r="AG99" s="32">
        <v>0</v>
      </c>
      <c r="AH99" s="29">
        <v>0</v>
      </c>
      <c r="AI99" s="32">
        <v>0</v>
      </c>
      <c r="AJ99" s="29">
        <v>0</v>
      </c>
      <c r="AK99" s="33">
        <v>0</v>
      </c>
      <c r="AL99" s="31">
        <v>0</v>
      </c>
      <c r="AM99" s="33">
        <v>0</v>
      </c>
      <c r="AN99" s="31">
        <v>0</v>
      </c>
    </row>
    <row r="100" spans="1:40">
      <c r="A100" s="23" t="str">
        <f>'[1]1'!A101</f>
        <v>Резерв</v>
      </c>
      <c r="B100" s="25"/>
      <c r="C100" s="49">
        <f t="shared" si="79"/>
        <v>0</v>
      </c>
      <c r="D100" s="18"/>
      <c r="E100" s="10"/>
      <c r="F100" s="44">
        <f t="shared" si="80"/>
        <v>0</v>
      </c>
      <c r="G100" s="10"/>
      <c r="H100" s="12">
        <f t="shared" si="81"/>
        <v>0</v>
      </c>
      <c r="I100" s="44">
        <f t="shared" si="82"/>
        <v>0</v>
      </c>
      <c r="J100" s="12">
        <f t="shared" si="83"/>
        <v>0</v>
      </c>
      <c r="K100" s="10"/>
      <c r="L100" s="44">
        <f t="shared" si="84"/>
        <v>0</v>
      </c>
      <c r="M100" s="10"/>
      <c r="N100" s="10"/>
      <c r="O100" s="44">
        <f t="shared" si="85"/>
        <v>0</v>
      </c>
      <c r="P100" s="10"/>
      <c r="Q100" s="10"/>
      <c r="R100" s="44">
        <f t="shared" si="86"/>
        <v>0</v>
      </c>
      <c r="S100" s="10"/>
      <c r="T100" s="12">
        <f t="shared" si="87"/>
        <v>0</v>
      </c>
      <c r="U100" s="44">
        <f t="shared" si="88"/>
        <v>0</v>
      </c>
      <c r="V100" s="12">
        <f t="shared" si="89"/>
        <v>0</v>
      </c>
      <c r="W100" s="10"/>
      <c r="X100" s="44">
        <f t="shared" si="90"/>
        <v>0</v>
      </c>
      <c r="Y100" s="10"/>
      <c r="Z100" s="23" t="str">
        <f t="shared" si="97"/>
        <v>Резерв</v>
      </c>
      <c r="AA100" s="15">
        <f t="shared" si="91"/>
        <v>0</v>
      </c>
      <c r="AB100" s="41">
        <f t="shared" si="92"/>
        <v>0</v>
      </c>
      <c r="AC100" s="15">
        <f t="shared" si="93"/>
        <v>0</v>
      </c>
      <c r="AD100" s="41">
        <f t="shared" si="94"/>
        <v>0</v>
      </c>
      <c r="AE100" s="15">
        <f t="shared" si="95"/>
        <v>0</v>
      </c>
      <c r="AF100" s="41">
        <f t="shared" si="96"/>
        <v>0</v>
      </c>
      <c r="AG100" s="32">
        <v>0</v>
      </c>
      <c r="AH100" s="29">
        <v>0</v>
      </c>
      <c r="AI100" s="32">
        <v>0</v>
      </c>
      <c r="AJ100" s="29">
        <v>0</v>
      </c>
      <c r="AK100" s="33">
        <v>0</v>
      </c>
      <c r="AL100" s="31">
        <v>0</v>
      </c>
      <c r="AM100" s="33">
        <v>0</v>
      </c>
      <c r="AN100" s="31">
        <v>0</v>
      </c>
    </row>
    <row r="101" spans="1:40">
      <c r="A101" s="23" t="str">
        <f>'[1]1'!A102</f>
        <v>Резерв</v>
      </c>
      <c r="C101" s="49">
        <f t="shared" si="79"/>
        <v>0</v>
      </c>
      <c r="D101" s="18"/>
      <c r="E101" s="10"/>
      <c r="F101" s="44">
        <f t="shared" si="80"/>
        <v>0</v>
      </c>
      <c r="G101" s="10"/>
      <c r="H101" s="12">
        <f t="shared" si="81"/>
        <v>0</v>
      </c>
      <c r="I101" s="44">
        <f t="shared" si="82"/>
        <v>0</v>
      </c>
      <c r="J101" s="12">
        <f t="shared" si="83"/>
        <v>0</v>
      </c>
      <c r="K101" s="10"/>
      <c r="L101" s="44">
        <f t="shared" si="84"/>
        <v>0</v>
      </c>
      <c r="M101" s="10"/>
      <c r="N101" s="10"/>
      <c r="O101" s="44">
        <f t="shared" si="85"/>
        <v>0</v>
      </c>
      <c r="P101" s="10"/>
      <c r="Q101" s="10"/>
      <c r="R101" s="44">
        <f t="shared" si="86"/>
        <v>0</v>
      </c>
      <c r="S101" s="10"/>
      <c r="T101" s="12">
        <f t="shared" si="87"/>
        <v>0</v>
      </c>
      <c r="U101" s="44">
        <f t="shared" si="88"/>
        <v>0</v>
      </c>
      <c r="V101" s="12">
        <f t="shared" si="89"/>
        <v>0</v>
      </c>
      <c r="W101" s="10"/>
      <c r="X101" s="44">
        <f t="shared" si="90"/>
        <v>0</v>
      </c>
      <c r="Y101" s="10"/>
      <c r="Z101" s="23" t="str">
        <f t="shared" si="97"/>
        <v>Резерв</v>
      </c>
      <c r="AA101" s="15">
        <f t="shared" si="91"/>
        <v>0</v>
      </c>
      <c r="AB101" s="41">
        <f t="shared" si="92"/>
        <v>0</v>
      </c>
      <c r="AC101" s="15">
        <f t="shared" si="93"/>
        <v>0</v>
      </c>
      <c r="AD101" s="41">
        <f t="shared" si="94"/>
        <v>0</v>
      </c>
      <c r="AE101" s="15">
        <f t="shared" si="95"/>
        <v>0</v>
      </c>
      <c r="AF101" s="41">
        <f t="shared" si="96"/>
        <v>0</v>
      </c>
      <c r="AG101" s="32">
        <v>0</v>
      </c>
      <c r="AH101" s="29">
        <v>0</v>
      </c>
      <c r="AI101" s="32">
        <v>0</v>
      </c>
      <c r="AJ101" s="29">
        <v>0</v>
      </c>
      <c r="AK101" s="33">
        <v>0</v>
      </c>
      <c r="AL101" s="31">
        <v>0</v>
      </c>
      <c r="AM101" s="33">
        <v>0</v>
      </c>
      <c r="AN101" s="31">
        <v>0</v>
      </c>
    </row>
    <row r="102" spans="1:40">
      <c r="A102" s="23" t="str">
        <f>'[1]1'!A103</f>
        <v>Резерв</v>
      </c>
      <c r="C102" s="49">
        <f t="shared" si="79"/>
        <v>0</v>
      </c>
      <c r="D102" s="18"/>
      <c r="E102" s="10"/>
      <c r="F102" s="44">
        <f t="shared" si="80"/>
        <v>0</v>
      </c>
      <c r="G102" s="10"/>
      <c r="H102" s="12">
        <f t="shared" si="81"/>
        <v>0</v>
      </c>
      <c r="I102" s="44">
        <f t="shared" si="82"/>
        <v>0</v>
      </c>
      <c r="J102" s="12">
        <f t="shared" si="83"/>
        <v>0</v>
      </c>
      <c r="K102" s="10"/>
      <c r="L102" s="44">
        <f t="shared" si="84"/>
        <v>0</v>
      </c>
      <c r="M102" s="10"/>
      <c r="N102" s="10"/>
      <c r="O102" s="44">
        <f t="shared" si="85"/>
        <v>0</v>
      </c>
      <c r="P102" s="10"/>
      <c r="Q102" s="10"/>
      <c r="R102" s="44">
        <f t="shared" si="86"/>
        <v>0</v>
      </c>
      <c r="S102" s="10"/>
      <c r="T102" s="12">
        <f t="shared" si="87"/>
        <v>0</v>
      </c>
      <c r="U102" s="44">
        <f t="shared" si="88"/>
        <v>0</v>
      </c>
      <c r="V102" s="12">
        <f t="shared" si="89"/>
        <v>0</v>
      </c>
      <c r="W102" s="10"/>
      <c r="X102" s="44">
        <f t="shared" si="90"/>
        <v>0</v>
      </c>
      <c r="Y102" s="10"/>
      <c r="Z102" s="23" t="str">
        <f t="shared" si="97"/>
        <v>Резерв</v>
      </c>
      <c r="AA102" s="15">
        <f t="shared" si="91"/>
        <v>0</v>
      </c>
      <c r="AB102" s="41">
        <f t="shared" si="92"/>
        <v>0</v>
      </c>
      <c r="AC102" s="15">
        <f t="shared" si="93"/>
        <v>0</v>
      </c>
      <c r="AD102" s="41">
        <f t="shared" si="94"/>
        <v>0</v>
      </c>
      <c r="AE102" s="15">
        <f t="shared" si="95"/>
        <v>0</v>
      </c>
      <c r="AF102" s="41">
        <f t="shared" si="96"/>
        <v>0</v>
      </c>
      <c r="AG102" s="32">
        <v>0</v>
      </c>
      <c r="AH102" s="29">
        <v>0</v>
      </c>
      <c r="AI102" s="32">
        <v>0</v>
      </c>
      <c r="AJ102" s="29">
        <v>0</v>
      </c>
      <c r="AK102" s="33">
        <v>0</v>
      </c>
      <c r="AL102" s="31">
        <v>0</v>
      </c>
      <c r="AM102" s="33">
        <v>0</v>
      </c>
      <c r="AN102" s="31">
        <v>0</v>
      </c>
    </row>
    <row r="103" spans="1:40">
      <c r="A103" s="23" t="str">
        <f>'[1]1'!A104</f>
        <v>Резерв</v>
      </c>
      <c r="C103" s="49">
        <f t="shared" si="79"/>
        <v>0</v>
      </c>
      <c r="D103" s="18"/>
      <c r="E103" s="10"/>
      <c r="F103" s="44">
        <f t="shared" si="80"/>
        <v>0</v>
      </c>
      <c r="G103" s="10"/>
      <c r="H103" s="12">
        <f t="shared" si="81"/>
        <v>0</v>
      </c>
      <c r="I103" s="44">
        <f t="shared" si="82"/>
        <v>0</v>
      </c>
      <c r="J103" s="12">
        <f t="shared" si="83"/>
        <v>0</v>
      </c>
      <c r="K103" s="10"/>
      <c r="L103" s="44">
        <f t="shared" si="84"/>
        <v>0</v>
      </c>
      <c r="M103" s="10"/>
      <c r="N103" s="10"/>
      <c r="O103" s="44">
        <f t="shared" si="85"/>
        <v>0</v>
      </c>
      <c r="P103" s="10"/>
      <c r="Q103" s="10"/>
      <c r="R103" s="44">
        <f t="shared" si="86"/>
        <v>0</v>
      </c>
      <c r="S103" s="10"/>
      <c r="T103" s="12">
        <f t="shared" si="87"/>
        <v>0</v>
      </c>
      <c r="U103" s="44">
        <f t="shared" si="88"/>
        <v>0</v>
      </c>
      <c r="V103" s="12">
        <f t="shared" si="89"/>
        <v>0</v>
      </c>
      <c r="W103" s="10"/>
      <c r="X103" s="44">
        <f t="shared" si="90"/>
        <v>0</v>
      </c>
      <c r="Y103" s="10"/>
      <c r="Z103" s="23" t="str">
        <f t="shared" si="97"/>
        <v>Резерв</v>
      </c>
      <c r="AA103" s="15">
        <f t="shared" si="91"/>
        <v>0</v>
      </c>
      <c r="AB103" s="41">
        <f t="shared" si="92"/>
        <v>0</v>
      </c>
      <c r="AC103" s="15">
        <f t="shared" si="93"/>
        <v>0</v>
      </c>
      <c r="AD103" s="41">
        <f t="shared" si="94"/>
        <v>0</v>
      </c>
      <c r="AE103" s="15">
        <f t="shared" si="95"/>
        <v>0</v>
      </c>
      <c r="AF103" s="41">
        <f t="shared" si="96"/>
        <v>0</v>
      </c>
      <c r="AG103" s="32">
        <v>0</v>
      </c>
      <c r="AH103" s="29">
        <v>0</v>
      </c>
      <c r="AI103" s="32">
        <v>0</v>
      </c>
      <c r="AJ103" s="29">
        <v>0</v>
      </c>
      <c r="AK103" s="33">
        <v>0</v>
      </c>
      <c r="AL103" s="31">
        <v>0</v>
      </c>
      <c r="AM103" s="33">
        <v>0</v>
      </c>
      <c r="AN103" s="31">
        <v>0</v>
      </c>
    </row>
    <row r="104" spans="1:40">
      <c r="A104" s="23" t="str">
        <f>'[1]1'!A105</f>
        <v>Резерв</v>
      </c>
      <c r="C104" s="49">
        <f t="shared" si="79"/>
        <v>0</v>
      </c>
      <c r="D104" s="18"/>
      <c r="E104" s="10"/>
      <c r="F104" s="44">
        <f t="shared" si="80"/>
        <v>0</v>
      </c>
      <c r="G104" s="10"/>
      <c r="H104" s="12">
        <f t="shared" si="81"/>
        <v>0</v>
      </c>
      <c r="I104" s="44">
        <f t="shared" si="82"/>
        <v>0</v>
      </c>
      <c r="J104" s="12">
        <f t="shared" si="83"/>
        <v>0</v>
      </c>
      <c r="K104" s="10"/>
      <c r="L104" s="44">
        <f t="shared" si="84"/>
        <v>0</v>
      </c>
      <c r="M104" s="10"/>
      <c r="N104" s="10"/>
      <c r="O104" s="44">
        <f t="shared" si="85"/>
        <v>0</v>
      </c>
      <c r="P104" s="10"/>
      <c r="Q104" s="10"/>
      <c r="R104" s="44">
        <f t="shared" si="86"/>
        <v>0</v>
      </c>
      <c r="S104" s="10"/>
      <c r="T104" s="12">
        <f t="shared" si="87"/>
        <v>0</v>
      </c>
      <c r="U104" s="44">
        <f t="shared" si="88"/>
        <v>0</v>
      </c>
      <c r="V104" s="12">
        <f t="shared" si="89"/>
        <v>0</v>
      </c>
      <c r="W104" s="10"/>
      <c r="X104" s="44">
        <f t="shared" si="90"/>
        <v>0</v>
      </c>
      <c r="Y104" s="10"/>
      <c r="Z104" s="23" t="str">
        <f t="shared" si="97"/>
        <v>Резерв</v>
      </c>
      <c r="AA104" s="15">
        <f t="shared" si="91"/>
        <v>0</v>
      </c>
      <c r="AB104" s="41">
        <f t="shared" si="92"/>
        <v>0</v>
      </c>
      <c r="AC104" s="15">
        <f t="shared" si="93"/>
        <v>0</v>
      </c>
      <c r="AD104" s="41">
        <f t="shared" si="94"/>
        <v>0</v>
      </c>
      <c r="AE104" s="15">
        <f t="shared" si="95"/>
        <v>0</v>
      </c>
      <c r="AF104" s="41">
        <f t="shared" si="96"/>
        <v>0</v>
      </c>
      <c r="AG104" s="32">
        <v>0</v>
      </c>
      <c r="AH104" s="29">
        <v>0</v>
      </c>
      <c r="AI104" s="32">
        <v>0</v>
      </c>
      <c r="AJ104" s="29">
        <v>0</v>
      </c>
      <c r="AK104" s="33">
        <v>0</v>
      </c>
      <c r="AL104" s="31">
        <v>0</v>
      </c>
      <c r="AM104" s="33">
        <v>0</v>
      </c>
      <c r="AN104" s="31">
        <v>0</v>
      </c>
    </row>
    <row r="105" spans="1:40">
      <c r="A105" s="23" t="str">
        <f>'[1]1'!A106</f>
        <v>Резерв</v>
      </c>
      <c r="C105" s="49">
        <f t="shared" si="79"/>
        <v>0</v>
      </c>
      <c r="D105" s="18"/>
      <c r="E105" s="10"/>
      <c r="F105" s="44">
        <f t="shared" si="80"/>
        <v>0</v>
      </c>
      <c r="G105" s="10"/>
      <c r="H105" s="12">
        <f t="shared" si="81"/>
        <v>0</v>
      </c>
      <c r="I105" s="44">
        <f t="shared" si="82"/>
        <v>0</v>
      </c>
      <c r="J105" s="12">
        <f t="shared" si="83"/>
        <v>0</v>
      </c>
      <c r="K105" s="10"/>
      <c r="L105" s="44">
        <f t="shared" si="84"/>
        <v>0</v>
      </c>
      <c r="M105" s="10"/>
      <c r="N105" s="10"/>
      <c r="O105" s="44">
        <f t="shared" si="85"/>
        <v>0</v>
      </c>
      <c r="P105" s="10"/>
      <c r="Q105" s="10"/>
      <c r="R105" s="44">
        <f t="shared" si="86"/>
        <v>0</v>
      </c>
      <c r="S105" s="10"/>
      <c r="T105" s="12">
        <f t="shared" si="87"/>
        <v>0</v>
      </c>
      <c r="U105" s="44">
        <f t="shared" si="88"/>
        <v>0</v>
      </c>
      <c r="V105" s="12">
        <f t="shared" si="89"/>
        <v>0</v>
      </c>
      <c r="W105" s="10"/>
      <c r="X105" s="44">
        <f t="shared" si="90"/>
        <v>0</v>
      </c>
      <c r="Y105" s="10"/>
      <c r="Z105" s="23" t="str">
        <f t="shared" si="97"/>
        <v>Резерв</v>
      </c>
      <c r="AA105" s="15">
        <f t="shared" si="91"/>
        <v>0</v>
      </c>
      <c r="AB105" s="41">
        <f t="shared" si="92"/>
        <v>0</v>
      </c>
      <c r="AC105" s="15">
        <f t="shared" si="93"/>
        <v>0</v>
      </c>
      <c r="AD105" s="41">
        <f t="shared" si="94"/>
        <v>0</v>
      </c>
      <c r="AE105" s="15">
        <f t="shared" si="95"/>
        <v>0</v>
      </c>
      <c r="AF105" s="41">
        <f t="shared" si="96"/>
        <v>0</v>
      </c>
      <c r="AG105" s="32">
        <v>0</v>
      </c>
      <c r="AH105" s="29">
        <v>0</v>
      </c>
      <c r="AI105" s="32">
        <v>0</v>
      </c>
      <c r="AJ105" s="29">
        <v>0</v>
      </c>
      <c r="AK105" s="33">
        <v>0</v>
      </c>
      <c r="AL105" s="31">
        <v>0</v>
      </c>
      <c r="AM105" s="33">
        <v>0</v>
      </c>
      <c r="AN105" s="31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2010-02-18T11:52:02Z</dcterms:modified>
</cp:coreProperties>
</file>